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xml"/>
  <Override PartName="/xl/charts/chart13.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5.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charts/chart16.xml" ContentType="application/vnd.openxmlformats-officedocument.drawingml.chart+xml"/>
  <Override PartName="/xl/drawings/drawing31.xml" ContentType="application/vnd.openxmlformats-officedocument.drawing+xml"/>
  <Override PartName="/xl/drawings/drawing32.xml" ContentType="application/vnd.openxmlformats-officedocument.drawing+xml"/>
  <Override PartName="/xl/charts/chart17.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harts/chart18.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harts/chart19.xml" ContentType="application/vnd.openxmlformats-officedocument.drawingml.chart+xml"/>
  <Override PartName="/xl/drawings/drawing37.xml" ContentType="application/vnd.openxmlformats-officedocument.drawing+xml"/>
  <Override PartName="/xl/drawings/drawing38.xml" ContentType="application/vnd.openxmlformats-officedocument.drawing+xml"/>
  <Override PartName="/xl/charts/chart20.xml" ContentType="application/vnd.openxmlformats-officedocument.drawingml.chart+xml"/>
  <Override PartName="/xl/drawings/drawing39.xml" ContentType="application/vnd.openxmlformats-officedocument.drawing+xml"/>
  <Override PartName="/xl/drawings/drawing40.xml" ContentType="application/vnd.openxmlformats-officedocument.drawing+xml"/>
  <Override PartName="/xl/charts/chart21.xml" ContentType="application/vnd.openxmlformats-officedocument.drawingml.chart+xml"/>
  <Override PartName="/xl/drawings/drawing41.xml" ContentType="application/vnd.openxmlformats-officedocument.drawing+xml"/>
  <Override PartName="/xl/drawings/drawing42.xml" ContentType="application/vnd.openxmlformats-officedocument.drawing+xml"/>
  <Override PartName="/xl/charts/chart22.xml" ContentType="application/vnd.openxmlformats-officedocument.drawingml.chart+xml"/>
  <Override PartName="/xl/drawings/drawing43.xml" ContentType="application/vnd.openxmlformats-officedocument.drawing+xml"/>
  <Override PartName="/xl/drawings/drawing44.xml" ContentType="application/vnd.openxmlformats-officedocument.drawing+xml"/>
  <Override PartName="/xl/charts/chart23.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Joan Breton\Desktop\info mes de marzo 2020\estadisticas\DATOS ABIERTOS\"/>
    </mc:Choice>
  </mc:AlternateContent>
  <xr:revisionPtr revIDLastSave="0" documentId="13_ncr:1_{45BD13F4-8A96-4E77-AF1D-31E16D29B5C6}" xr6:coauthVersionLast="45" xr6:coauthVersionMax="45" xr10:uidLastSave="{00000000-0000-0000-0000-000000000000}"/>
  <bookViews>
    <workbookView xWindow="1470" yWindow="2490" windowWidth="14400" windowHeight="8235" tabRatio="696" firstSheet="1" activeTab="1" xr2:uid="{00000000-000D-0000-FFFF-FFFF00000000}"/>
  </bookViews>
  <sheets>
    <sheet name="METRON" sheetId="23" state="hidden" r:id="rId1"/>
    <sheet name="MAR-2020" sheetId="6" r:id="rId2"/>
    <sheet name="ENERO " sheetId="1" state="hidden" r:id="rId3"/>
    <sheet name="ENERO GRAFICO" sheetId="2" state="hidden" r:id="rId4"/>
    <sheet name="FEBRERO" sheetId="3" state="hidden" r:id="rId5"/>
    <sheet name="FEBRERO GRAFICO" sheetId="4" state="hidden" r:id="rId6"/>
    <sheet name="MARZO" sheetId="8" state="hidden" r:id="rId7"/>
    <sheet name="MARZO GRAFICO" sheetId="10" state="hidden" r:id="rId8"/>
    <sheet name="ABRIL" sheetId="12" state="hidden" r:id="rId9"/>
    <sheet name="ABRIL GRAFICO" sheetId="13" state="hidden" r:id="rId10"/>
    <sheet name="MAYO" sheetId="14" state="hidden" r:id="rId11"/>
    <sheet name="MAYO GRAFICO" sheetId="15" state="hidden" r:id="rId12"/>
    <sheet name="JUNIO" sheetId="22" state="hidden" r:id="rId13"/>
    <sheet name="JUNIO GRAFICO" sheetId="24" state="hidden" r:id="rId14"/>
    <sheet name="JULIO " sheetId="25" state="hidden" r:id="rId15"/>
    <sheet name="Hoja1" sheetId="26" state="hidden" r:id="rId16"/>
    <sheet name="JULIO GRAFICO" sheetId="27" state="hidden" r:id="rId17"/>
    <sheet name="AGOSTO" sheetId="29" state="hidden" r:id="rId18"/>
    <sheet name="AGOSTO GRAFICO" sheetId="30" state="hidden" r:id="rId19"/>
    <sheet name="SEPTIEMBRE " sheetId="31" state="hidden" r:id="rId20"/>
    <sheet name="SEPTIEMBRE GRAFICO" sheetId="32" state="hidden" r:id="rId21"/>
    <sheet name="OCTUBRE" sheetId="33" state="hidden" r:id="rId22"/>
    <sheet name="OCTUBRE GRAFICO" sheetId="34" state="hidden" r:id="rId23"/>
    <sheet name="DICIEMBRE GRAFICO" sheetId="38" state="hidden" r:id="rId24"/>
    <sheet name="ENERO 2019" sheetId="40" state="hidden" r:id="rId25"/>
    <sheet name="GRAFICO ENERO" sheetId="41" state="hidden" r:id="rId26"/>
    <sheet name="FEBRERO 2019" sheetId="42" state="hidden" r:id="rId27"/>
    <sheet name="GRAFICO FEBRERO" sheetId="43" state="hidden" r:id="rId28"/>
    <sheet name="MARZO 2019" sheetId="47" state="hidden" r:id="rId29"/>
    <sheet name="GRAFICO MARZO" sheetId="48" state="hidden" r:id="rId30"/>
    <sheet name="ABRIL 2019" sheetId="49" state="hidden" r:id="rId31"/>
    <sheet name="GRAFICO ABRIL" sheetId="50" state="hidden" r:id="rId32"/>
    <sheet name="MAYO 2019" sheetId="52" state="hidden" r:id="rId33"/>
    <sheet name="GRAFICO MAYO" sheetId="53" state="hidden" r:id="rId34"/>
    <sheet name="JUNIO 2019" sheetId="54" state="hidden" r:id="rId35"/>
    <sheet name="GRAFICO JUNIO" sheetId="55" state="hidden" r:id="rId36"/>
    <sheet name="JULIO 2019" sheetId="56" state="hidden" r:id="rId37"/>
    <sheet name="GRAFICO JULIO 2019" sheetId="57" state="hidden" r:id="rId38"/>
    <sheet name="AGOSTO 2019" sheetId="58" state="hidden" r:id="rId39"/>
    <sheet name="GRAFICO AGOSTO 2019" sheetId="59" state="hidden" r:id="rId40"/>
    <sheet name="SEPTIEMBRE 2019" sheetId="60" state="hidden" r:id="rId41"/>
    <sheet name="GRAFICO SEPTIEMBRE 2019" sheetId="61" state="hidden" r:id="rId42"/>
    <sheet name="OCTUBRE 2019" sheetId="62" state="hidden" r:id="rId43"/>
    <sheet name="GRAFICO OCTUBRE 2019" sheetId="63" state="hidden" r:id="rId44"/>
    <sheet name="NOVIEMBRE 2019" sheetId="64" state="hidden" r:id="rId45"/>
    <sheet name="GRAFICO NOVIEMBRE 2019" sheetId="65" state="hidden" r:id="rId46"/>
  </sheets>
  <definedNames>
    <definedName name="Print_Area" localSheetId="8">ABRIL!$A$1:$E$26</definedName>
    <definedName name="Print_Area" localSheetId="17">AGOSTO!$A$1:$G$87</definedName>
    <definedName name="Print_Area" localSheetId="2">'ENERO '!$A$1:$D$21</definedName>
    <definedName name="Print_Area" localSheetId="14">'JULIO '!$A$1:$G$72</definedName>
    <definedName name="Print_Area" localSheetId="12">JUNIO!$A$1:$G$74</definedName>
    <definedName name="Print_Area" localSheetId="1">'MAR-2020'!$A$1:$O$9</definedName>
    <definedName name="Print_Area" localSheetId="21">OCTUBRE!$A$1:$G$64</definedName>
    <definedName name="Print_Area" localSheetId="19">'SEPTIEMBRE '!$A$1:$G$76</definedName>
    <definedName name="Print_Titles" localSheetId="8">ABRIL!$7:$8</definedName>
    <definedName name="Print_Titles" localSheetId="17">AGOSTO!$7:$8</definedName>
    <definedName name="Print_Titles" localSheetId="2">'ENERO '!$5:$5</definedName>
    <definedName name="Print_Titles" localSheetId="24">'ENERO 2019'!$8:$8</definedName>
    <definedName name="Print_Titles" localSheetId="4">FEBRERO!$5:$5</definedName>
    <definedName name="Print_Titles" localSheetId="14">'JULIO '!$7:$8</definedName>
    <definedName name="Print_Titles" localSheetId="12">JUNIO!$7:$8</definedName>
    <definedName name="Print_Titles" localSheetId="6">MARZO!$4:$5</definedName>
    <definedName name="Print_Titles" localSheetId="10">MAYO!$7:$8</definedName>
    <definedName name="Print_Titles" localSheetId="21">OCTUBRE!$7:$8</definedName>
    <definedName name="Print_Titles" localSheetId="19">'SEPTIEMBRE '!$7:$8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 i="34" l="1"/>
  <c r="C14" i="34"/>
  <c r="C10" i="34"/>
  <c r="O8" i="33"/>
  <c r="C15" i="34" s="1"/>
  <c r="M8" i="33"/>
  <c r="C13" i="34" s="1"/>
  <c r="L8" i="33"/>
  <c r="C12" i="34" s="1"/>
  <c r="K8" i="33"/>
  <c r="C11" i="34" s="1"/>
  <c r="I8" i="33"/>
  <c r="C9" i="34" s="1"/>
  <c r="C16" i="32"/>
  <c r="C14" i="32"/>
  <c r="C13" i="32"/>
  <c r="C12" i="32"/>
  <c r="C10" i="32"/>
  <c r="C9" i="32"/>
  <c r="C16" i="30"/>
  <c r="C15" i="30"/>
  <c r="C14" i="30"/>
  <c r="C13" i="30"/>
  <c r="C12" i="30"/>
  <c r="C11" i="30"/>
  <c r="C10" i="30"/>
  <c r="C9" i="30"/>
  <c r="C16" i="27"/>
  <c r="C15" i="27"/>
  <c r="C14" i="27"/>
  <c r="C13" i="27"/>
  <c r="C12" i="27"/>
  <c r="C11" i="27"/>
  <c r="C10" i="27"/>
  <c r="C9" i="27"/>
  <c r="C14" i="26"/>
  <c r="C10" i="26"/>
  <c r="C7" i="26"/>
  <c r="C14" i="24"/>
  <c r="C10" i="24"/>
  <c r="C7" i="24"/>
  <c r="P9" i="22"/>
  <c r="C16" i="24" s="1"/>
  <c r="O9" i="22"/>
  <c r="C15" i="26" s="1"/>
  <c r="M9" i="22"/>
  <c r="C13" i="26" s="1"/>
  <c r="L9" i="22"/>
  <c r="C12" i="24" s="1"/>
  <c r="K9" i="22"/>
  <c r="C11" i="26" s="1"/>
  <c r="I9" i="22"/>
  <c r="C9" i="26" s="1"/>
  <c r="C15" i="13"/>
  <c r="C7" i="4"/>
  <c r="B7" i="2"/>
  <c r="C16" i="26" l="1"/>
  <c r="C12" i="26"/>
  <c r="C9" i="24"/>
  <c r="C13" i="24"/>
  <c r="C11" i="24"/>
  <c r="C15" i="24"/>
</calcChain>
</file>

<file path=xl/sharedStrings.xml><?xml version="1.0" encoding="utf-8"?>
<sst xmlns="http://schemas.openxmlformats.org/spreadsheetml/2006/main" count="2655" uniqueCount="1117">
  <si>
    <t>COMPAÑIAS</t>
  </si>
  <si>
    <t>FECHA</t>
  </si>
  <si>
    <t>PROVINCIA</t>
  </si>
  <si>
    <t>INFORME DE NOVEDAD</t>
  </si>
  <si>
    <t>ROBO</t>
  </si>
  <si>
    <t>MUERTE</t>
  </si>
  <si>
    <t>MINISTERIO DE DEFENSA</t>
  </si>
  <si>
    <t>SUPERINTENDENCIA DE VIGILANCIA Y SEGURIDAD PRIVADA</t>
  </si>
  <si>
    <t>CUADRO ESTADISTICO DE NOVEDADES</t>
  </si>
  <si>
    <t>NOVEDADES POR TIPO</t>
  </si>
  <si>
    <t>SUSTRACCION DE ARMAS</t>
  </si>
  <si>
    <t>ARMAS RECUPERADAS</t>
  </si>
  <si>
    <t>HERIDOS</t>
  </si>
  <si>
    <t>ATRACO</t>
  </si>
  <si>
    <t>PERDIDA DE ARMA</t>
  </si>
  <si>
    <t>INCIDENTE</t>
  </si>
  <si>
    <t>NOVEDADES ENERO 2018</t>
  </si>
  <si>
    <r>
      <rPr>
        <b/>
        <sz val="12"/>
        <rFont val="Times New Roman"/>
        <family val="1"/>
      </rPr>
      <t xml:space="preserve">SEPRISA   </t>
    </r>
    <r>
      <rPr>
        <b/>
        <sz val="12"/>
        <color theme="1"/>
        <rFont val="Times New Roman"/>
        <family val="1"/>
      </rPr>
      <t xml:space="preserve">                                          /                                                                                                                                                                      HERIDOS                                                      (2)</t>
    </r>
  </si>
  <si>
    <t>LA ROMANA</t>
  </si>
  <si>
    <t>SAN PEDRO DE MACORÍS</t>
  </si>
  <si>
    <t>30/012018</t>
  </si>
  <si>
    <t>SANTIAGO</t>
  </si>
  <si>
    <r>
      <rPr>
        <b/>
        <sz val="12"/>
        <rFont val="Times New Roman"/>
        <family val="1"/>
      </rPr>
      <t>DOMINICAN WATCHMAN</t>
    </r>
    <r>
      <rPr>
        <b/>
        <sz val="12"/>
        <color rgb="FFFF0000"/>
        <rFont val="Times New Roman"/>
        <family val="1"/>
      </rPr>
      <t xml:space="preserve">                                            </t>
    </r>
    <r>
      <rPr>
        <b/>
        <sz val="12"/>
        <rFont val="Times New Roman"/>
        <family val="1"/>
      </rPr>
      <t>/</t>
    </r>
    <r>
      <rPr>
        <b/>
        <sz val="12"/>
        <color rgb="FFFF0000"/>
        <rFont val="Times New Roman"/>
        <family val="1"/>
      </rPr>
      <t xml:space="preserve">                                                           </t>
    </r>
    <r>
      <rPr>
        <b/>
        <sz val="12"/>
        <rFont val="Times New Roman"/>
        <family val="1"/>
      </rPr>
      <t xml:space="preserve">                                 </t>
    </r>
    <r>
      <rPr>
        <b/>
        <sz val="12"/>
        <color rgb="FFFF0000"/>
        <rFont val="Times New Roman"/>
        <family val="1"/>
      </rPr>
      <t xml:space="preserve">                                                      </t>
    </r>
    <r>
      <rPr>
        <b/>
        <sz val="12"/>
        <rFont val="Times New Roman"/>
        <family val="1"/>
      </rPr>
      <t xml:space="preserve">HERIDO                                                      </t>
    </r>
  </si>
  <si>
    <t>ENERO 2018</t>
  </si>
  <si>
    <r>
      <rPr>
        <b/>
        <sz val="12"/>
        <rFont val="Times New Roman"/>
        <family val="1"/>
      </rPr>
      <t>SEGURIDAD PROPIA</t>
    </r>
    <r>
      <rPr>
        <b/>
        <sz val="12"/>
        <color rgb="FFFF0000"/>
        <rFont val="Times New Roman"/>
        <family val="1"/>
      </rPr>
      <t xml:space="preserve">                                                                          </t>
    </r>
    <r>
      <rPr>
        <b/>
        <sz val="12"/>
        <rFont val="Times New Roman"/>
        <family val="1"/>
      </rPr>
      <t xml:space="preserve">/ </t>
    </r>
    <r>
      <rPr>
        <b/>
        <sz val="12"/>
        <color theme="1"/>
        <rFont val="Times New Roman"/>
        <family val="1"/>
      </rPr>
      <t xml:space="preserve">                                                                                                                                                                                                                              MUERTE</t>
    </r>
  </si>
  <si>
    <r>
      <rPr>
        <b/>
        <sz val="12"/>
        <rFont val="Times New Roman"/>
        <family val="1"/>
      </rPr>
      <t xml:space="preserve">VIGILANTES DEL ESTE </t>
    </r>
    <r>
      <rPr>
        <b/>
        <sz val="12"/>
        <color theme="1"/>
        <rFont val="Times New Roman"/>
        <family val="1"/>
      </rPr>
      <t xml:space="preserve">                                             /                        SUSTRACION ARMA                                                                     /                              ATRACO</t>
    </r>
  </si>
  <si>
    <t>LA ALTAGRACIA</t>
  </si>
  <si>
    <t xml:space="preserve">El nacional haitiano Gabriel Martillen de mas generales desconocidas  resultó muerto por las heridas producidas por arma de fuego disparada por el Sr. Severo Rijo Gerente (Accionista principal) de la compañía OSCORP SECURITY cuando se presentó a las instalaciones que albergan las oficinas de la compañía del Residencial Punta. Cuando el occiso se presentó a cobrar unos servicios prestados </t>
  </si>
  <si>
    <t>SEGURIDAD Y PROTECCION                                                                                          /                                                                                                      PERDIDA</t>
  </si>
  <si>
    <r>
      <rPr>
        <b/>
        <sz val="12"/>
        <color theme="1"/>
        <rFont val="Times New Roman"/>
        <family val="1"/>
      </rPr>
      <t xml:space="preserve">MINISTERIO DE DEFENSA                                                                                                                                                                              Superintendencia de Vigilancia y Seguridad Privada   </t>
    </r>
    <r>
      <rPr>
        <sz val="12"/>
        <color theme="1"/>
        <rFont val="Times New Roman"/>
        <family val="1"/>
      </rPr>
      <t xml:space="preserve">                                                                                                                            “TODO POR LA PATRIA”                                                                                                                                                           “Año del Fomento de las Exportaciones”</t>
    </r>
  </si>
  <si>
    <r>
      <t xml:space="preserve">Un vigilante privado fue encontrado muerto en un taller de pintura en la Ciudad de San Pedro de Macorís, este fue solo identificado como </t>
    </r>
    <r>
      <rPr>
        <b/>
        <sz val="12"/>
        <color theme="1"/>
        <rFont val="Times New Roman"/>
        <family val="1"/>
      </rPr>
      <t>Negro</t>
    </r>
    <r>
      <rPr>
        <sz val="12"/>
        <color theme="1"/>
        <rFont val="Times New Roman"/>
        <family val="1"/>
      </rPr>
      <t>, cuyo cuerpo fue descubierto en dicho taller, ubicado en la calle Henriquez Mejia de Placer Bonito de esta Ciudad. El mismo presenta varias laceraciones, por lo que la policia investiga el caso.</t>
    </r>
  </si>
  <si>
    <t>El señor Epifanio Cabrera Rodríguez, Ced. 031-0060415-0, Supervisor de la compañía  salió a la instalación de un servicio para lo cual le fue entregada una Escopeta Marca Mossberg, Cal. 12, Número H784474, dicha arma  no regresó del servicio que se le envío a instalar sin la debida justificación, se procedió un levantamiento de arma a la gerencia de santiago y hasta la fecha no se ha podido determinar el paradero de la referida arma.</t>
  </si>
  <si>
    <r>
      <t xml:space="preserve">Incidente ocurrido en la envasadora de gas muñoz Gas, ubicada en la salida San pedro-La Romana, en donde desconocidos golpearon y amarraron al vigilante BELISARIO CUSTODIA HERNANDEZ, cédula 030-0002406-1, despojándolo de la escopeta marca Mossberg, cal. 12MM, color negro, Serie </t>
    </r>
    <r>
      <rPr>
        <sz val="12"/>
        <rFont val="Times New Roman"/>
        <family val="1"/>
      </rPr>
      <t>K882526,</t>
    </r>
    <r>
      <rPr>
        <sz val="12"/>
        <color theme="1"/>
        <rFont val="Times New Roman"/>
        <family val="1"/>
      </rPr>
      <t xml:space="preserve"> No. Licencia 290268, un celular flota color NEGRO con BLANCO marca SAMSUN y un celular flota pequeño, propiedad de la Envasadora Macorís Gas un Very phone y la suma de RD$4,000.00 pesos, dinero que habían dejado para entregarlo al personal de la Envasadora </t>
    </r>
  </si>
  <si>
    <t>Incidente ocurrido en la farmacia CAROL ubicada en la calle Sánchez barrio Miramar, de esta ciudad cuando  al vigilante JUAN JOSE VICTOR SANTANA, Dominicano  37 años Cédula No. 023-0147477-7, vigilante de SEPRISA,  se le cayó la escopeta  marca Mossberg, número de serie  J774656, Cal. 12MM, la cual disparó con el impacto hiriendo a los nombrados RAILIN DAVID TRINIDAD BELTRE, de 24 años cédula de identificación 402-2351092-2 y CHARLES PÉREZ LUCIANO de 31 años cédula de identificación 023-0146866-2 ambos Dominicanos,  los cuales presentan heridas multiples por arma de fuego en la espalda según informe de la Pólicia y Diagnostico Médico</t>
  </si>
  <si>
    <t>El vigilante CRISTIAN DE JESUS URIBE MINAYA, Dominicano de 29 años ced. 402-2167162-7, perteneciente a la compañia DOMINICAN WATCHMAN, de servicio en el residencial Alegro 2 en la Constructora Alconi  del sector Arroyo Hondo Arriba de la ciudad de Santiago. Lugar al que  se presentó el nombrado nacional Haitiano SANOM EDREN, indocumentado 21 años, quien resulto con  una herida en el brazo izquierdo. El nacional haitiano  habia ido reclamar en compañía de mas personas una deuda por salarios (dos meses),  por lo que el vigilante durante la discusión  se vió en la obligación de disparar ocasionándole la herida antes descrita. Dicho vigilante se encuentra detenido para los fines correspondientes</t>
  </si>
  <si>
    <t>Leyenda</t>
  </si>
  <si>
    <r>
      <rPr>
        <b/>
        <sz val="9"/>
        <color theme="1"/>
        <rFont val="Times New Roman"/>
        <family val="1"/>
      </rPr>
      <t>SUSTRACCION DE ARMAS :</t>
    </r>
    <r>
      <rPr>
        <sz val="9"/>
        <color theme="1"/>
        <rFont val="Times New Roman"/>
        <family val="1"/>
      </rPr>
      <t xml:space="preserve"> Armas sustraidas a Vigilantes o personas empleadas en Vigilancia y seguridad privada en el ejercicio de su labor</t>
    </r>
  </si>
  <si>
    <r>
      <rPr>
        <b/>
        <sz val="9"/>
        <color theme="1"/>
        <rFont val="Times New Roman"/>
        <family val="1"/>
      </rPr>
      <t>ARMAS RECUPERADAS:</t>
    </r>
    <r>
      <rPr>
        <sz val="9"/>
        <color theme="1"/>
        <rFont val="Times New Roman"/>
        <family val="1"/>
      </rPr>
      <t xml:space="preserve"> Armas recuperadas que hayan sido sustraidas a Vigilantes o personas empleadas en Vigilancia y seguridad privada en el ejercicio de su labor</t>
    </r>
  </si>
  <si>
    <r>
      <rPr>
        <b/>
        <sz val="9"/>
        <color theme="1"/>
        <rFont val="Times New Roman"/>
        <family val="1"/>
      </rPr>
      <t xml:space="preserve">HERIDOS: </t>
    </r>
    <r>
      <rPr>
        <sz val="9"/>
        <color theme="1"/>
        <rFont val="Times New Roman"/>
        <family val="1"/>
      </rPr>
      <t>Vigilantes o personas empleadas en Vigilancia y seguridad privada heridos en el ejercicio de su labor</t>
    </r>
  </si>
  <si>
    <r>
      <rPr>
        <b/>
        <sz val="9"/>
        <color theme="1"/>
        <rFont val="Times New Roman"/>
        <family val="1"/>
      </rPr>
      <t xml:space="preserve">MUERTE: </t>
    </r>
    <r>
      <rPr>
        <sz val="9"/>
        <color theme="1"/>
        <rFont val="Times New Roman"/>
        <family val="1"/>
      </rPr>
      <t xml:space="preserve"> Vigilantes o personas empleadas en Vigilancia y seguridad privada muerta en el ejercicio de su labor</t>
    </r>
  </si>
  <si>
    <r>
      <rPr>
        <b/>
        <sz val="9"/>
        <color theme="1"/>
        <rFont val="Times New Roman"/>
        <family val="1"/>
      </rPr>
      <t>ATRACO</t>
    </r>
    <r>
      <rPr>
        <sz val="9"/>
        <color theme="1"/>
        <rFont val="Times New Roman"/>
        <family val="1"/>
      </rPr>
      <t>: Accion delicuencial con la intervencion de Vigilantes o personas empleadas en Vigilancia y seguridad privada en el ejercicio de su labor</t>
    </r>
  </si>
  <si>
    <r>
      <rPr>
        <b/>
        <sz val="9"/>
        <color theme="1"/>
        <rFont val="Times New Roman"/>
        <family val="1"/>
      </rPr>
      <t>PERDIDA DE ARMA:</t>
    </r>
    <r>
      <rPr>
        <sz val="9"/>
        <color theme="1"/>
        <rFont val="Times New Roman"/>
        <family val="1"/>
      </rPr>
      <t xml:space="preserve">  Armas perdidas a Vigilantes o personas empleadas en Vigilancia y seguridad privada en el ejercicio de su labor</t>
    </r>
  </si>
  <si>
    <r>
      <rPr>
        <b/>
        <sz val="9"/>
        <color theme="1"/>
        <rFont val="Times New Roman"/>
        <family val="1"/>
      </rPr>
      <t>INCIDENTE:</t>
    </r>
    <r>
      <rPr>
        <sz val="9"/>
        <color theme="1"/>
        <rFont val="Times New Roman"/>
        <family val="1"/>
      </rPr>
      <t xml:space="preserve"> Novedades que involucra a Vigilantes o personas empleadas en Vigilancia y seguridad privada en el ejercicio de su labor</t>
    </r>
  </si>
  <si>
    <r>
      <rPr>
        <b/>
        <sz val="9"/>
        <color theme="1"/>
        <rFont val="Times New Roman"/>
        <family val="1"/>
      </rPr>
      <t>ROBO:</t>
    </r>
    <r>
      <rPr>
        <sz val="9"/>
        <color theme="1"/>
        <rFont val="Times New Roman"/>
        <family val="1"/>
      </rPr>
      <t xml:space="preserve">  Accion delicuencial en el puesto de servicio donde no hay intervención directa de Vigilantes o personas empleadas en Vigilancia y seguridad privada en el ejercicio de su labor</t>
    </r>
  </si>
  <si>
    <t>OSCORP SECURITY                                        /                                          MUERTE                                    /                                INCIDENTE</t>
  </si>
  <si>
    <t>NOVEDADES FEBRERO 2018</t>
  </si>
  <si>
    <r>
      <rPr>
        <b/>
        <sz val="8"/>
        <color theme="1"/>
        <rFont val="Times New Roman"/>
        <family val="1"/>
      </rPr>
      <t>SUSTRACCION DE ARMAS :</t>
    </r>
    <r>
      <rPr>
        <sz val="8"/>
        <color theme="1"/>
        <rFont val="Times New Roman"/>
        <family val="1"/>
      </rPr>
      <t xml:space="preserve"> Armas sustraidas a Vigilantes o personas empleadas en Vigilancia y seguridad privada en el ejercicio de su labor</t>
    </r>
  </si>
  <si>
    <r>
      <rPr>
        <b/>
        <sz val="8"/>
        <color theme="1"/>
        <rFont val="Times New Roman"/>
        <family val="1"/>
      </rPr>
      <t>ARMAS RECUPERADAS:</t>
    </r>
    <r>
      <rPr>
        <sz val="8"/>
        <color theme="1"/>
        <rFont val="Times New Roman"/>
        <family val="1"/>
      </rPr>
      <t xml:space="preserve"> Armas recuperadas que hayan sido sustraidas a Vigilantes o personas empleadas en Vigilancia y seguridad privada en el ejercicio de su labor</t>
    </r>
  </si>
  <si>
    <r>
      <rPr>
        <b/>
        <sz val="8"/>
        <color theme="1"/>
        <rFont val="Times New Roman"/>
        <family val="1"/>
      </rPr>
      <t xml:space="preserve">HERIDOS: </t>
    </r>
    <r>
      <rPr>
        <sz val="8"/>
        <color theme="1"/>
        <rFont val="Times New Roman"/>
        <family val="1"/>
      </rPr>
      <t>Vigilantes o personas empleadas en Vigilancia y seguridad privada heridos en el ejercicio de su labor</t>
    </r>
  </si>
  <si>
    <r>
      <rPr>
        <b/>
        <sz val="8"/>
        <color theme="1"/>
        <rFont val="Times New Roman"/>
        <family val="1"/>
      </rPr>
      <t xml:space="preserve">MUERTE: </t>
    </r>
    <r>
      <rPr>
        <sz val="8"/>
        <color theme="1"/>
        <rFont val="Times New Roman"/>
        <family val="1"/>
      </rPr>
      <t xml:space="preserve"> Vigilantes o personas empleadas en Vigilancia y seguridad privada muerta en el ejercicio de su labor</t>
    </r>
  </si>
  <si>
    <r>
      <rPr>
        <b/>
        <sz val="8"/>
        <color theme="1"/>
        <rFont val="Times New Roman"/>
        <family val="1"/>
      </rPr>
      <t>ATRACO</t>
    </r>
    <r>
      <rPr>
        <sz val="8"/>
        <color theme="1"/>
        <rFont val="Times New Roman"/>
        <family val="1"/>
      </rPr>
      <t>: Accion delicuencial con la intervencion de Vigilantes o personas empleadas en Vigilancia y seguridad privada en el ejercicio de su labor</t>
    </r>
  </si>
  <si>
    <r>
      <rPr>
        <b/>
        <sz val="8"/>
        <color theme="1"/>
        <rFont val="Times New Roman"/>
        <family val="1"/>
      </rPr>
      <t>PERDIDA DE ARMA:</t>
    </r>
    <r>
      <rPr>
        <sz val="8"/>
        <color theme="1"/>
        <rFont val="Times New Roman"/>
        <family val="1"/>
      </rPr>
      <t xml:space="preserve">  Armas perdidas a Vigilantes o personas empleadas en Vigilancia y seguridad privada en el ejercicio de su labor</t>
    </r>
  </si>
  <si>
    <r>
      <rPr>
        <b/>
        <sz val="8"/>
        <color theme="1"/>
        <rFont val="Times New Roman"/>
        <family val="1"/>
      </rPr>
      <t>INCIDENTE:</t>
    </r>
    <r>
      <rPr>
        <sz val="8"/>
        <color theme="1"/>
        <rFont val="Times New Roman"/>
        <family val="1"/>
      </rPr>
      <t xml:space="preserve"> Novedades que involucra a Vigilantes o personas empleadas en Vigilancia y seguridad privada en el ejercicio de su labor</t>
    </r>
  </si>
  <si>
    <r>
      <rPr>
        <b/>
        <sz val="8"/>
        <color theme="1"/>
        <rFont val="Times New Roman"/>
        <family val="1"/>
      </rPr>
      <t>ROBO:</t>
    </r>
    <r>
      <rPr>
        <sz val="8"/>
        <color theme="1"/>
        <rFont val="Times New Roman"/>
        <family val="1"/>
      </rPr>
      <t xml:space="preserve">  Accion delicuencial en el puesto de servicio donde no hay intervención directa de Vigilantes o personas empleadas en Vigilancia y seguridad privada en el ejercicio de su labor</t>
    </r>
  </si>
  <si>
    <t>TOTAL</t>
  </si>
  <si>
    <t>INDICADORES DE MEDICION</t>
  </si>
  <si>
    <t>BARAHONA</t>
  </si>
  <si>
    <t>MONTECRISTI</t>
  </si>
  <si>
    <t>BOCA CHICA</t>
  </si>
  <si>
    <t>SAN FRANCISCO DE MACORÍS</t>
  </si>
  <si>
    <t>SEGURIDAD PROPIA                   /                                                MUERTE</t>
  </si>
  <si>
    <t>No. LICENCIA</t>
  </si>
  <si>
    <t xml:space="preserve">CA0004  </t>
  </si>
  <si>
    <t>CA0130</t>
  </si>
  <si>
    <t>CA0088</t>
  </si>
  <si>
    <t>LA VEGA</t>
  </si>
  <si>
    <t>CA0175</t>
  </si>
  <si>
    <t>CA0142</t>
  </si>
  <si>
    <t>ARMADURA PROTECCION Y SEGURIDAD                                    /                                     SUSTRACION ARMA</t>
  </si>
  <si>
    <t xml:space="preserve">SEGURIDAD ESPECIAL                /                                             SUSTRACION ARMA </t>
  </si>
  <si>
    <t>CA0042</t>
  </si>
  <si>
    <t>SANTO DOMINGO</t>
  </si>
  <si>
    <t>CA0108</t>
  </si>
  <si>
    <t>SAN CRISTOBAL</t>
  </si>
  <si>
    <t>SERVICIOS PROFESIONALES DE SEGURIDAD                      (SERPROPRI)                                       /                                            MUERTE</t>
  </si>
  <si>
    <r>
      <rPr>
        <b/>
        <sz val="10"/>
        <color theme="1"/>
        <rFont val="Times New Roman"/>
        <family val="1"/>
      </rPr>
      <t xml:space="preserve">AGENCIA DE SUPERVISION DE VIGILANCIA Y SEGURIDAD, S.A.                      ASUVISE                                      /                                                      SUSTRACION ARMA                       /                                       MUERTE                                         </t>
    </r>
    <r>
      <rPr>
        <b/>
        <sz val="10"/>
        <color rgb="FFFF0000"/>
        <rFont val="Times New Roman"/>
        <family val="1"/>
      </rPr>
      <t xml:space="preserve">                         </t>
    </r>
    <r>
      <rPr>
        <b/>
        <sz val="10"/>
        <color theme="1"/>
        <rFont val="Times New Roman"/>
        <family val="1"/>
      </rPr>
      <t xml:space="preserve">  </t>
    </r>
    <r>
      <rPr>
        <b/>
        <sz val="10"/>
        <color rgb="FFFF0000"/>
        <rFont val="Times New Roman"/>
        <family val="1"/>
      </rPr>
      <t xml:space="preserve">                  </t>
    </r>
  </si>
  <si>
    <t>CONSULTORES EN SISTEMAS DE INFORMACION Y SEGURIDAD                                          (CONSULSISE)                                                                  /                                                      MUERTE</t>
  </si>
  <si>
    <t xml:space="preserve">SEGURIDAD PROPIA                   /                                                MUERTE                                               /                                                   SUSTRACCION  ARMAS </t>
  </si>
  <si>
    <t xml:space="preserve">SERVICIOS PROFESIONALES DE SEGURIDAD                          (SERPROPRI)                                   /                                                           INCIDENTE                                                     /                                         HERIDO </t>
  </si>
  <si>
    <r>
      <rPr>
        <b/>
        <sz val="11"/>
        <color theme="1"/>
        <rFont val="Times New Roman"/>
        <family val="1"/>
      </rPr>
      <t xml:space="preserve">MINISTERIO DE DEFENSA                                                                                                                                                                                                    Superintendencia de Vigilancia y Seguridad Privada                                                                                                                                                                                                                                                                                                                                                             </t>
    </r>
    <r>
      <rPr>
        <sz val="11"/>
        <color theme="1"/>
        <rFont val="Times New Roman"/>
        <family val="1"/>
      </rPr>
      <t xml:space="preserve">                                “TODO POR LA PATRIA                                                                                                                                                                                                                                               “</t>
    </r>
    <r>
      <rPr>
        <i/>
        <sz val="11"/>
        <color theme="1"/>
        <rFont val="Times New Roman"/>
        <family val="1"/>
      </rPr>
      <t>Año del Fomento de las Exportaciones</t>
    </r>
    <r>
      <rPr>
        <sz val="11"/>
        <color theme="1"/>
        <rFont val="Times New Roman"/>
        <family val="1"/>
      </rPr>
      <t xml:space="preserve">” </t>
    </r>
  </si>
  <si>
    <t>SEGURIDAD PRIVADA</t>
  </si>
  <si>
    <t xml:space="preserve">DOMINCAN WATCHMAN                                          /                                 SUSTRACCION  ARMAS                                                                     /                                 RECUPERACION ARMAS                                     /                                                                          MUERTE                                              /                                             HERIDO                                            /                                     ATRACO                                      </t>
  </si>
  <si>
    <t>FEBRERO  2018</t>
  </si>
  <si>
    <t>CA0038</t>
  </si>
  <si>
    <r>
      <t>Siendo las 18:00 horas el supervisor de la compañía</t>
    </r>
    <r>
      <rPr>
        <b/>
        <sz val="10"/>
        <color theme="1"/>
        <rFont val="Times New Roman"/>
        <family val="1"/>
      </rPr>
      <t xml:space="preserve"> Guardianes del Futuro Jesus Maria Ureña,</t>
    </r>
    <r>
      <rPr>
        <sz val="10"/>
        <color theme="1"/>
        <rFont val="Times New Roman"/>
        <family val="1"/>
      </rPr>
      <t xml:space="preserve"> dominicano de 58 años de edad ced. 056-0064422-8 </t>
    </r>
    <r>
      <rPr>
        <u/>
        <sz val="10"/>
        <color theme="1"/>
        <rFont val="Times New Roman"/>
        <family val="1"/>
      </rPr>
      <t>falleció</t>
    </r>
    <r>
      <rPr>
        <sz val="10"/>
        <color theme="1"/>
        <rFont val="Times New Roman"/>
        <family val="1"/>
      </rPr>
      <t xml:space="preserve"> a consecuencia de presentar herida de armas de fuego (escopeta), marca </t>
    </r>
    <r>
      <rPr>
        <b/>
        <sz val="10"/>
        <color theme="1"/>
        <rFont val="Times New Roman"/>
        <family val="1"/>
      </rPr>
      <t>mossberg cal. 12  modelo 500a, serie No. R343249</t>
    </r>
    <r>
      <rPr>
        <sz val="10"/>
        <color theme="1"/>
        <rFont val="Times New Roman"/>
        <family val="1"/>
      </rPr>
      <t xml:space="preserve">, causada por el nombrado </t>
    </r>
    <r>
      <rPr>
        <b/>
        <sz val="10"/>
        <color theme="1"/>
        <rFont val="Times New Roman"/>
        <family val="1"/>
      </rPr>
      <t>Victor Jose Hernandez Liriano</t>
    </r>
    <r>
      <rPr>
        <sz val="10"/>
        <color theme="1"/>
        <rFont val="Times New Roman"/>
        <family val="1"/>
      </rPr>
      <t>, dominicano de 28 años Vigilante de ced. 402-2132123-1, el cual se realizó un disparo que tambien se produjo la</t>
    </r>
    <r>
      <rPr>
        <u/>
        <sz val="10"/>
        <color theme="1"/>
        <rFont val="Times New Roman"/>
        <family val="1"/>
      </rPr>
      <t xml:space="preserve"> muerte</t>
    </r>
    <r>
      <rPr>
        <sz val="10"/>
        <color theme="1"/>
        <rFont val="Times New Roman"/>
        <family val="1"/>
      </rPr>
      <t xml:space="preserve">, en el lugar fueron encontradas debajo de un armario tres escopetas marca </t>
    </r>
    <r>
      <rPr>
        <b/>
        <sz val="10"/>
        <color theme="1"/>
        <rFont val="Times New Roman"/>
        <family val="1"/>
      </rPr>
      <t>maverick cal. 12</t>
    </r>
    <r>
      <rPr>
        <sz val="10"/>
        <color theme="1"/>
        <rFont val="Times New Roman"/>
        <family val="1"/>
      </rPr>
      <t>. numeros</t>
    </r>
    <r>
      <rPr>
        <b/>
        <sz val="10"/>
        <color theme="1"/>
        <rFont val="Times New Roman"/>
        <family val="1"/>
      </rPr>
      <t xml:space="preserve"> MV02860K, MV04763K, MV04738K</t>
    </r>
    <r>
      <rPr>
        <sz val="10"/>
        <color theme="1"/>
        <rFont val="Times New Roman"/>
        <family val="1"/>
      </rPr>
      <t>, las cuales se encuentran en el ministerio público.</t>
    </r>
  </si>
  <si>
    <r>
      <t>Siendo las 10:30 am se presentaron a la sucursal</t>
    </r>
    <r>
      <rPr>
        <b/>
        <sz val="10"/>
        <color theme="1"/>
        <rFont val="Times New Roman"/>
        <family val="1"/>
      </rPr>
      <t xml:space="preserve"> Bancamerica </t>
    </r>
    <r>
      <rPr>
        <sz val="10"/>
        <color theme="1"/>
        <rFont val="Times New Roman"/>
        <family val="1"/>
      </rPr>
      <t>Municipio Vicente Noble, Provincia Barahona, 3 individuos los cuales redujeron al Vigilante</t>
    </r>
    <r>
      <rPr>
        <b/>
        <sz val="10"/>
        <color theme="1"/>
        <rFont val="Times New Roman"/>
        <family val="1"/>
      </rPr>
      <t xml:space="preserve"> Manuel Vargas Peña</t>
    </r>
    <r>
      <rPr>
        <sz val="10"/>
        <color theme="1"/>
        <rFont val="Times New Roman"/>
        <family val="1"/>
      </rPr>
      <t xml:space="preserve"> Ced. 018-0050603-0 </t>
    </r>
    <r>
      <rPr>
        <u/>
        <sz val="10"/>
        <color theme="1"/>
        <rFont val="Times New Roman"/>
        <family val="1"/>
      </rPr>
      <t xml:space="preserve">despojándolo </t>
    </r>
    <r>
      <rPr>
        <sz val="10"/>
        <color theme="1"/>
        <rFont val="Times New Roman"/>
        <family val="1"/>
      </rPr>
      <t xml:space="preserve">del arma marca </t>
    </r>
    <r>
      <rPr>
        <b/>
        <sz val="10"/>
        <color theme="1"/>
        <rFont val="Times New Roman"/>
        <family val="1"/>
      </rPr>
      <t>Harrisburg-PA</t>
    </r>
    <r>
      <rPr>
        <sz val="10"/>
        <color theme="1"/>
        <rFont val="Times New Roman"/>
        <family val="1"/>
      </rPr>
      <t xml:space="preserve"> </t>
    </r>
    <r>
      <rPr>
        <b/>
        <sz val="10"/>
        <color theme="1"/>
        <rFont val="Times New Roman"/>
        <family val="1"/>
      </rPr>
      <t xml:space="preserve">Cal. 9mm No. B-05837 </t>
    </r>
    <r>
      <rPr>
        <sz val="10"/>
        <color theme="1"/>
        <rFont val="Times New Roman"/>
        <family val="1"/>
      </rPr>
      <t>de su propiedad</t>
    </r>
    <r>
      <rPr>
        <b/>
        <sz val="10"/>
        <color theme="1"/>
        <rFont val="Times New Roman"/>
        <family val="1"/>
      </rPr>
      <t xml:space="preserve"> </t>
    </r>
    <r>
      <rPr>
        <sz val="10"/>
        <color theme="1"/>
        <rFont val="Times New Roman"/>
        <family val="1"/>
      </rPr>
      <t>amparada por la</t>
    </r>
    <r>
      <rPr>
        <b/>
        <sz val="10"/>
        <color theme="1"/>
        <rFont val="Times New Roman"/>
        <family val="1"/>
      </rPr>
      <t xml:space="preserve"> Licencia No. 002985</t>
    </r>
    <r>
      <rPr>
        <sz val="10"/>
        <color theme="1"/>
        <rFont val="Times New Roman"/>
        <family val="1"/>
      </rPr>
      <t xml:space="preserve"> de la Secretaría de Estado de las FF.AA.  procediendo </t>
    </r>
    <r>
      <rPr>
        <u/>
        <sz val="10"/>
        <color theme="1"/>
        <rFont val="Times New Roman"/>
        <family val="1"/>
      </rPr>
      <t>atracar</t>
    </r>
    <r>
      <rPr>
        <sz val="10"/>
        <color theme="1"/>
        <rFont val="Times New Roman"/>
        <family val="1"/>
      </rPr>
      <t xml:space="preserve"> dicha sucursal bancaria, de donde cargaron con una cantidad indeterminada de Dinero en efectivo (Pesos dominicanos y US dolares). Ya en la inmediaciones de la Sucursal una patrulla policial alertada por el Gerente de la sucursal bancaria, </t>
    </r>
    <r>
      <rPr>
        <b/>
        <sz val="10"/>
        <color theme="1"/>
        <rFont val="Times New Roman"/>
        <family val="1"/>
      </rPr>
      <t>Lic. Jose J. Garrido  Ferreras</t>
    </r>
    <r>
      <rPr>
        <sz val="10"/>
        <color theme="1"/>
        <rFont val="Times New Roman"/>
        <family val="1"/>
      </rPr>
      <t>, enfrentó a los nombrados</t>
    </r>
    <r>
      <rPr>
        <b/>
        <sz val="10"/>
        <color theme="1"/>
        <rFont val="Times New Roman"/>
        <family val="1"/>
      </rPr>
      <t xml:space="preserve"> Jose Frank Arias</t>
    </r>
    <r>
      <rPr>
        <sz val="10"/>
        <color theme="1"/>
        <rFont val="Times New Roman"/>
        <family val="1"/>
      </rPr>
      <t xml:space="preserve">, dominicano de 20 años de edad este resultando </t>
    </r>
    <r>
      <rPr>
        <u/>
        <sz val="10"/>
        <color theme="1"/>
        <rFont val="Times New Roman"/>
        <family val="1"/>
      </rPr>
      <t>muerto</t>
    </r>
    <r>
      <rPr>
        <sz val="10"/>
        <color theme="1"/>
        <rFont val="Times New Roman"/>
        <family val="1"/>
      </rPr>
      <t xml:space="preserve">, </t>
    </r>
    <r>
      <rPr>
        <b/>
        <sz val="10"/>
        <color theme="1"/>
        <rFont val="Times New Roman"/>
        <family val="1"/>
      </rPr>
      <t>Junior Armando Coco Gómez</t>
    </r>
    <r>
      <rPr>
        <sz val="10"/>
        <color theme="1"/>
        <rFont val="Times New Roman"/>
        <family val="1"/>
      </rPr>
      <t>, de 22 años de edad resultó</t>
    </r>
    <r>
      <rPr>
        <u/>
        <sz val="10"/>
        <color theme="1"/>
        <rFont val="Times New Roman"/>
        <family val="1"/>
      </rPr>
      <t xml:space="preserve"> herido</t>
    </r>
    <r>
      <rPr>
        <sz val="10"/>
        <color theme="1"/>
        <rFont val="Times New Roman"/>
        <family val="1"/>
      </rPr>
      <t xml:space="preserve"> y apresado y  </t>
    </r>
    <r>
      <rPr>
        <b/>
        <sz val="10"/>
        <color theme="1"/>
        <rFont val="Times New Roman"/>
        <family val="1"/>
      </rPr>
      <t>Alex Amador</t>
    </r>
    <r>
      <rPr>
        <sz val="10"/>
        <color theme="1"/>
        <rFont val="Times New Roman"/>
        <family val="1"/>
      </rPr>
      <t xml:space="preserve"> sin documentación logrando emprender la huida. El arma de la cual fue despojado el citado guardian fue</t>
    </r>
    <r>
      <rPr>
        <u/>
        <sz val="10"/>
        <color theme="1"/>
        <rFont val="Times New Roman"/>
        <family val="1"/>
      </rPr>
      <t xml:space="preserve"> recuperada</t>
    </r>
    <r>
      <rPr>
        <sz val="10"/>
        <color theme="1"/>
        <rFont val="Times New Roman"/>
        <family val="1"/>
      </rPr>
      <t xml:space="preserve"> en esta accion y se encuentra en poder de las autoridades que investigan el caso.</t>
    </r>
  </si>
  <si>
    <r>
      <t xml:space="preserve">Un agente de la Policía nombrado como </t>
    </r>
    <r>
      <rPr>
        <b/>
        <sz val="10"/>
        <color theme="1"/>
        <rFont val="Times New Roman"/>
        <family val="1"/>
      </rPr>
      <t>Cabo Oklyn de Leon</t>
    </r>
    <r>
      <rPr>
        <sz val="10"/>
        <color theme="1"/>
        <rFont val="Times New Roman"/>
        <family val="1"/>
      </rPr>
      <t xml:space="preserve">  fue</t>
    </r>
    <r>
      <rPr>
        <u/>
        <sz val="10"/>
        <color theme="1"/>
        <rFont val="Times New Roman"/>
        <family val="1"/>
      </rPr>
      <t xml:space="preserve"> asesinado</t>
    </r>
    <r>
      <rPr>
        <sz val="10"/>
        <color theme="1"/>
        <rFont val="Times New Roman"/>
        <family val="1"/>
      </rPr>
      <t xml:space="preserve"> a tiros la tarde del  martes mientras se encontraba en un baño de una tienda de bebidas alcohólicas conocido como </t>
    </r>
    <r>
      <rPr>
        <b/>
        <sz val="10"/>
        <color theme="1"/>
        <rFont val="Times New Roman"/>
        <family val="1"/>
      </rPr>
      <t>Liquor Store DDP el peaje</t>
    </r>
    <r>
      <rPr>
        <sz val="10"/>
        <color theme="1"/>
        <rFont val="Times New Roman"/>
        <family val="1"/>
      </rPr>
      <t xml:space="preserve"> en el municipio de </t>
    </r>
    <r>
      <rPr>
        <b/>
        <sz val="10"/>
        <color theme="1"/>
        <rFont val="Times New Roman"/>
        <family val="1"/>
      </rPr>
      <t>Boca Chica</t>
    </r>
    <r>
      <rPr>
        <sz val="10"/>
        <color theme="1"/>
        <rFont val="Times New Roman"/>
        <family val="1"/>
      </rPr>
      <t>, lugar donde trabajaba en su hora libre, la cual recibió cinco impactos de balas por individuos desconocidos logrando estos emprender la huida, se presume que uno de los asaltantes se encuentra herido.</t>
    </r>
  </si>
  <si>
    <r>
      <t xml:space="preserve">El vigilante </t>
    </r>
    <r>
      <rPr>
        <b/>
        <sz val="10"/>
        <color theme="1"/>
        <rFont val="Times New Roman"/>
        <family val="1"/>
      </rPr>
      <t xml:space="preserve">Jose Miguel Artteman </t>
    </r>
    <r>
      <rPr>
        <sz val="10"/>
        <color theme="1"/>
        <rFont val="Times New Roman"/>
        <family val="1"/>
      </rPr>
      <t xml:space="preserve">Cedula no reportada, fue sorprendido  por desconocidos mientras se encontraba prestando servicio en la plaza </t>
    </r>
    <r>
      <rPr>
        <b/>
        <sz val="10"/>
        <color theme="1"/>
        <rFont val="Times New Roman"/>
        <family val="1"/>
      </rPr>
      <t>Centro del Este</t>
    </r>
    <r>
      <rPr>
        <sz val="10"/>
        <color theme="1"/>
        <rFont val="Times New Roman"/>
        <family val="1"/>
      </rPr>
      <t xml:space="preserve"> de la Ciudad de </t>
    </r>
    <r>
      <rPr>
        <b/>
        <sz val="10"/>
        <color theme="1"/>
        <rFont val="Times New Roman"/>
        <family val="1"/>
      </rPr>
      <t>Santiago</t>
    </r>
    <r>
      <rPr>
        <sz val="10"/>
        <color theme="1"/>
        <rFont val="Times New Roman"/>
        <family val="1"/>
      </rPr>
      <t xml:space="preserve">, los cuales lo encañonaron con arma de fuego, </t>
    </r>
    <r>
      <rPr>
        <u/>
        <sz val="10"/>
        <color theme="1"/>
        <rFont val="Times New Roman"/>
        <family val="1"/>
      </rPr>
      <t>despojándolo</t>
    </r>
    <r>
      <rPr>
        <sz val="10"/>
        <color theme="1"/>
        <rFont val="Times New Roman"/>
        <family val="1"/>
      </rPr>
      <t xml:space="preserve"> de la </t>
    </r>
    <r>
      <rPr>
        <b/>
        <sz val="10"/>
        <color theme="1"/>
        <rFont val="Times New Roman"/>
        <family val="1"/>
      </rPr>
      <t xml:space="preserve">Escopeta </t>
    </r>
    <r>
      <rPr>
        <sz val="10"/>
        <color theme="1"/>
        <rFont val="Times New Roman"/>
        <family val="1"/>
      </rPr>
      <t>marca</t>
    </r>
    <r>
      <rPr>
        <b/>
        <sz val="10"/>
        <color theme="1"/>
        <rFont val="Times New Roman"/>
        <family val="1"/>
      </rPr>
      <t xml:space="preserve"> Ege, cal. 12mm, serial No. 59914</t>
    </r>
    <r>
      <rPr>
        <sz val="10"/>
        <color theme="1"/>
        <rFont val="Times New Roman"/>
        <family val="1"/>
      </rPr>
      <t>, propiedad de la compañia.</t>
    </r>
  </si>
  <si>
    <r>
      <t xml:space="preserve">El vigilante </t>
    </r>
    <r>
      <rPr>
        <b/>
        <sz val="10"/>
        <color theme="1"/>
        <rFont val="Times New Roman"/>
        <family val="1"/>
      </rPr>
      <t xml:space="preserve">Francisco Reyes Olivares </t>
    </r>
    <r>
      <rPr>
        <sz val="10"/>
        <color theme="1"/>
        <rFont val="Times New Roman"/>
        <family val="1"/>
      </rPr>
      <t>Cedula no reportada,</t>
    </r>
    <r>
      <rPr>
        <b/>
        <sz val="10"/>
        <color theme="1"/>
        <rFont val="Times New Roman"/>
        <family val="1"/>
      </rPr>
      <t xml:space="preserve"> </t>
    </r>
    <r>
      <rPr>
        <sz val="10"/>
        <color theme="1"/>
        <rFont val="Times New Roman"/>
        <family val="1"/>
      </rPr>
      <t xml:space="preserve">fue sorprendido por individuos desconocidos, mientras este se encontraba prestando servicio en la empresa </t>
    </r>
    <r>
      <rPr>
        <b/>
        <sz val="10"/>
        <color theme="1"/>
        <rFont val="Times New Roman"/>
        <family val="1"/>
      </rPr>
      <t>CDN2,</t>
    </r>
    <r>
      <rPr>
        <sz val="10"/>
        <color theme="1"/>
        <rFont val="Times New Roman"/>
        <family val="1"/>
      </rPr>
      <t xml:space="preserve"> en la plaza </t>
    </r>
    <r>
      <rPr>
        <b/>
        <sz val="10"/>
        <color theme="1"/>
        <rFont val="Times New Roman"/>
        <family val="1"/>
      </rPr>
      <t>Centro del Este</t>
    </r>
    <r>
      <rPr>
        <sz val="10"/>
        <color theme="1"/>
        <rFont val="Times New Roman"/>
        <family val="1"/>
      </rPr>
      <t xml:space="preserve"> de esta ciudad de </t>
    </r>
    <r>
      <rPr>
        <b/>
        <sz val="10"/>
        <color theme="1"/>
        <rFont val="Times New Roman"/>
        <family val="1"/>
      </rPr>
      <t>Santiago</t>
    </r>
    <r>
      <rPr>
        <sz val="10"/>
        <color theme="1"/>
        <rFont val="Times New Roman"/>
        <family val="1"/>
      </rPr>
      <t xml:space="preserve">, los cuales lo encañonaron con arma de fuego y lo </t>
    </r>
    <r>
      <rPr>
        <u/>
        <sz val="10"/>
        <color theme="1"/>
        <rFont val="Times New Roman"/>
        <family val="1"/>
      </rPr>
      <t>despojaron</t>
    </r>
    <r>
      <rPr>
        <sz val="10"/>
        <color theme="1"/>
        <rFont val="Times New Roman"/>
        <family val="1"/>
      </rPr>
      <t xml:space="preserve"> de su arma tipo </t>
    </r>
    <r>
      <rPr>
        <b/>
        <sz val="10"/>
        <color theme="1"/>
        <rFont val="Times New Roman"/>
        <family val="1"/>
      </rPr>
      <t>Escopeta</t>
    </r>
    <r>
      <rPr>
        <sz val="10"/>
        <color theme="1"/>
        <rFont val="Times New Roman"/>
        <family val="1"/>
      </rPr>
      <t>, marca</t>
    </r>
    <r>
      <rPr>
        <b/>
        <sz val="10"/>
        <color theme="1"/>
        <rFont val="Times New Roman"/>
        <family val="1"/>
      </rPr>
      <t xml:space="preserve"> Maverick</t>
    </r>
    <r>
      <rPr>
        <sz val="10"/>
        <color theme="1"/>
        <rFont val="Times New Roman"/>
        <family val="1"/>
      </rPr>
      <t>,</t>
    </r>
    <r>
      <rPr>
        <b/>
        <sz val="10"/>
        <color theme="1"/>
        <rFont val="Times New Roman"/>
        <family val="1"/>
      </rPr>
      <t xml:space="preserve"> cal. 12mm</t>
    </r>
    <r>
      <rPr>
        <sz val="10"/>
        <color theme="1"/>
        <rFont val="Times New Roman"/>
        <family val="1"/>
      </rPr>
      <t xml:space="preserve">, serial </t>
    </r>
    <r>
      <rPr>
        <b/>
        <sz val="10"/>
        <color theme="1"/>
        <rFont val="Times New Roman"/>
        <family val="1"/>
      </rPr>
      <t>No. MV78895J</t>
    </r>
    <r>
      <rPr>
        <sz val="10"/>
        <color theme="1"/>
        <rFont val="Times New Roman"/>
        <family val="1"/>
      </rPr>
      <t xml:space="preserve">, Licencia </t>
    </r>
    <r>
      <rPr>
        <b/>
        <sz val="10"/>
        <color theme="1"/>
        <rFont val="Times New Roman"/>
        <family val="1"/>
      </rPr>
      <t>305422</t>
    </r>
    <r>
      <rPr>
        <sz val="10"/>
        <color theme="1"/>
        <rFont val="Times New Roman"/>
        <family val="1"/>
      </rPr>
      <t>, propiedad de la compañia.</t>
    </r>
  </si>
  <si>
    <r>
      <t xml:space="preserve">Siendo las 06:00 el Vigilante </t>
    </r>
    <r>
      <rPr>
        <b/>
        <sz val="10"/>
        <color theme="1"/>
        <rFont val="Times New Roman"/>
        <family val="1"/>
      </rPr>
      <t xml:space="preserve">Manuel Humberto Villar Arias </t>
    </r>
    <r>
      <rPr>
        <sz val="10"/>
        <color theme="1"/>
        <rFont val="Times New Roman"/>
        <family val="1"/>
      </rPr>
      <t xml:space="preserve">ced. 003-0060536-7,  se autoinfligió un disparo en la cabeza que le ocasionó la </t>
    </r>
    <r>
      <rPr>
        <u/>
        <sz val="10"/>
        <color theme="1"/>
        <rFont val="Times New Roman"/>
        <family val="1"/>
      </rPr>
      <t>muerte</t>
    </r>
    <r>
      <rPr>
        <sz val="10"/>
        <color theme="1"/>
        <rFont val="Times New Roman"/>
        <family val="1"/>
      </rPr>
      <t xml:space="preserve"> con la </t>
    </r>
    <r>
      <rPr>
        <b/>
        <sz val="10"/>
        <color theme="1"/>
        <rFont val="Times New Roman"/>
        <family val="1"/>
      </rPr>
      <t>pistola marca Carandai, cal. 9mm, No. G034443, Licencia No. 67639</t>
    </r>
    <r>
      <rPr>
        <sz val="10"/>
        <color theme="1"/>
        <rFont val="Times New Roman"/>
        <family val="1"/>
      </rPr>
      <t xml:space="preserve"> propiedad de la empresa </t>
    </r>
    <r>
      <rPr>
        <b/>
        <sz val="10"/>
        <color theme="1"/>
        <rFont val="Times New Roman"/>
        <family val="1"/>
      </rPr>
      <t>SERPROPRI</t>
    </r>
    <r>
      <rPr>
        <sz val="10"/>
        <color theme="1"/>
        <rFont val="Times New Roman"/>
        <family val="1"/>
      </rPr>
      <t>, en el Banco BHD León, Sucursal Carretera Sánchez Esquina calle Padre Renville, Provincia San Cristobal.</t>
    </r>
  </si>
  <si>
    <r>
      <t xml:space="preserve">En la madrugada del Martes 27 de febrero personas desconocidas penetraron a la empresa </t>
    </r>
    <r>
      <rPr>
        <b/>
        <sz val="10"/>
        <color theme="1"/>
        <rFont val="Times New Roman"/>
        <family val="1"/>
      </rPr>
      <t>FERSAN</t>
    </r>
    <r>
      <rPr>
        <sz val="10"/>
        <color theme="1"/>
        <rFont val="Times New Roman"/>
        <family val="1"/>
      </rPr>
      <t xml:space="preserve">, propinandoles golpes contusos que le produlerón la </t>
    </r>
    <r>
      <rPr>
        <u/>
        <sz val="10"/>
        <color theme="1"/>
        <rFont val="Times New Roman"/>
        <family val="1"/>
      </rPr>
      <t xml:space="preserve">muerte </t>
    </r>
    <r>
      <rPr>
        <sz val="10"/>
        <color theme="1"/>
        <rFont val="Times New Roman"/>
        <family val="1"/>
      </rPr>
      <t>al vigilante</t>
    </r>
    <r>
      <rPr>
        <b/>
        <sz val="10"/>
        <color theme="1"/>
        <rFont val="Times New Roman"/>
        <family val="1"/>
      </rPr>
      <t xml:space="preserve"> Isidro Nicolás Estevez Pérez</t>
    </r>
    <r>
      <rPr>
        <sz val="10"/>
        <color theme="1"/>
        <rFont val="Times New Roman"/>
        <family val="1"/>
      </rPr>
      <t xml:space="preserve"> ced. 041-0006355-3 de 68 años de edad, en </t>
    </r>
    <r>
      <rPr>
        <b/>
        <sz val="10"/>
        <color theme="1"/>
        <rFont val="Times New Roman"/>
        <family val="1"/>
      </rPr>
      <t xml:space="preserve">Loma de Castañuelas </t>
    </r>
    <r>
      <rPr>
        <sz val="10"/>
        <color theme="1"/>
        <rFont val="Times New Roman"/>
        <family val="1"/>
      </rPr>
      <t>en la Ciudad de</t>
    </r>
    <r>
      <rPr>
        <b/>
        <sz val="10"/>
        <color theme="1"/>
        <rFont val="Times New Roman"/>
        <family val="1"/>
      </rPr>
      <t xml:space="preserve"> Montecristi</t>
    </r>
    <r>
      <rPr>
        <sz val="10"/>
        <color theme="1"/>
        <rFont val="Times New Roman"/>
        <family val="1"/>
      </rPr>
      <t xml:space="preserve">, </t>
    </r>
    <r>
      <rPr>
        <u/>
        <sz val="10"/>
        <color theme="1"/>
        <rFont val="Times New Roman"/>
        <family val="1"/>
      </rPr>
      <t>cargando</t>
    </r>
    <r>
      <rPr>
        <sz val="10"/>
        <color theme="1"/>
        <rFont val="Times New Roman"/>
        <family val="1"/>
      </rPr>
      <t xml:space="preserve"> con un arma de fuego tipo </t>
    </r>
    <r>
      <rPr>
        <b/>
        <sz val="10"/>
        <color theme="1"/>
        <rFont val="Times New Roman"/>
        <family val="1"/>
      </rPr>
      <t>escopeta</t>
    </r>
    <r>
      <rPr>
        <sz val="10"/>
        <color theme="1"/>
        <rFont val="Times New Roman"/>
        <family val="1"/>
      </rPr>
      <t xml:space="preserve"> propiedad de la compañía de seguridad Agencia de Supervision de Vigilancia y Seguridad </t>
    </r>
    <r>
      <rPr>
        <b/>
        <sz val="10"/>
        <color theme="1"/>
        <rFont val="Times New Roman"/>
        <family val="1"/>
      </rPr>
      <t>(ASUVISE)</t>
    </r>
  </si>
  <si>
    <t>SEGURIDAD Y GARANTIA (SEGASA)                                          /                                          SUSTRACION ARMA</t>
  </si>
  <si>
    <r>
      <t xml:space="preserve">Siendo las 21:00 del dia de la fecha mientras prestaba servicio de seguridad Vigilante Reyes Feliz Feliz Cedula de identificación y electoral No. 021-0004262-7 en la empresa </t>
    </r>
    <r>
      <rPr>
        <b/>
        <sz val="10"/>
        <color theme="1"/>
        <rFont val="Times New Roman"/>
        <family val="1"/>
      </rPr>
      <t>Tabacos de Hato Mayor</t>
    </r>
    <r>
      <rPr>
        <sz val="10"/>
        <color theme="1"/>
        <rFont val="Times New Roman"/>
        <family val="1"/>
      </rPr>
      <t xml:space="preserve"> ubicada Calle 4ta. Sector Hato Mayor, Provincia Santiago fue sorprendido por un individuo no identificado, el cual le </t>
    </r>
    <r>
      <rPr>
        <u/>
        <sz val="10"/>
        <color theme="1"/>
        <rFont val="Times New Roman"/>
        <family val="1"/>
      </rPr>
      <t>despojó</t>
    </r>
    <r>
      <rPr>
        <sz val="10"/>
        <color theme="1"/>
        <rFont val="Times New Roman"/>
        <family val="1"/>
      </rPr>
      <t xml:space="preserve"> del arma que portaba para servicio. Los datos de arma son: Escopeta Marca Mossberg Calibre 12, Número de serie J669068, amparada por la Licencia 436272 propiedad de </t>
    </r>
    <r>
      <rPr>
        <b/>
        <sz val="10"/>
        <color theme="1"/>
        <rFont val="Times New Roman"/>
        <family val="1"/>
      </rPr>
      <t>SEGASA</t>
    </r>
    <r>
      <rPr>
        <sz val="10"/>
        <color theme="1"/>
        <rFont val="Times New Roman"/>
        <family val="1"/>
      </rPr>
      <t>.</t>
    </r>
  </si>
  <si>
    <r>
      <t xml:space="preserve">Siendo las 07:30 horas el vigilante </t>
    </r>
    <r>
      <rPr>
        <b/>
        <sz val="10"/>
        <color theme="1"/>
        <rFont val="Times New Roman"/>
        <family val="1"/>
      </rPr>
      <t>Fernando Marte</t>
    </r>
    <r>
      <rPr>
        <sz val="10"/>
        <color theme="1"/>
        <rFont val="Times New Roman"/>
        <family val="1"/>
      </rPr>
      <t xml:space="preserve">, dominicano de 59 años de edad, ced. 047-032949-5 fue encontrado </t>
    </r>
    <r>
      <rPr>
        <u/>
        <sz val="10"/>
        <color theme="1"/>
        <rFont val="Times New Roman"/>
        <family val="1"/>
      </rPr>
      <t xml:space="preserve">muerto </t>
    </r>
    <r>
      <rPr>
        <sz val="10"/>
        <color theme="1"/>
        <rFont val="Times New Roman"/>
        <family val="1"/>
      </rPr>
      <t xml:space="preserve">en la terraza del colmado </t>
    </r>
    <r>
      <rPr>
        <b/>
        <sz val="10"/>
        <color theme="1"/>
        <rFont val="Times New Roman"/>
        <family val="1"/>
      </rPr>
      <t>Compraventa Bolivar</t>
    </r>
    <r>
      <rPr>
        <sz val="10"/>
        <color theme="1"/>
        <rFont val="Times New Roman"/>
        <family val="1"/>
      </rPr>
      <t xml:space="preserve"> por el señor </t>
    </r>
    <r>
      <rPr>
        <b/>
        <sz val="10"/>
        <color theme="1"/>
        <rFont val="Times New Roman"/>
        <family val="1"/>
      </rPr>
      <t>Donato Escarraman Luna</t>
    </r>
    <r>
      <rPr>
        <sz val="10"/>
        <color theme="1"/>
        <rFont val="Times New Roman"/>
        <family val="1"/>
      </rPr>
      <t xml:space="preserve"> ced. 054-0096622-1 de 39 años de edad, a quien tambien </t>
    </r>
    <r>
      <rPr>
        <u/>
        <sz val="10"/>
        <color theme="1"/>
        <rFont val="Times New Roman"/>
        <family val="1"/>
      </rPr>
      <t xml:space="preserve">le sustrajeron </t>
    </r>
    <r>
      <rPr>
        <sz val="10"/>
        <color theme="1"/>
        <rFont val="Times New Roman"/>
        <family val="1"/>
      </rPr>
      <t xml:space="preserve">el </t>
    </r>
    <r>
      <rPr>
        <b/>
        <sz val="10"/>
        <color theme="1"/>
        <rFont val="Times New Roman"/>
        <family val="1"/>
      </rPr>
      <t>Revolver marca Kora, cal. 38, serie No. 410324</t>
    </r>
    <r>
      <rPr>
        <sz val="10"/>
        <color theme="1"/>
        <rFont val="Times New Roman"/>
        <family val="1"/>
      </rPr>
      <t xml:space="preserve">, a nombre de </t>
    </r>
    <r>
      <rPr>
        <b/>
        <sz val="10"/>
        <color theme="1"/>
        <rFont val="Times New Roman"/>
        <family val="1"/>
      </rPr>
      <t>Manuel de Jesus Batista Almanzar</t>
    </r>
    <r>
      <rPr>
        <sz val="10"/>
        <color theme="1"/>
        <rFont val="Times New Roman"/>
        <family val="1"/>
      </rPr>
      <t>, que se la ocacionaron personas hasta el momento sin identificar.</t>
    </r>
  </si>
  <si>
    <t>GUARDIANES DEL FUTURO                                           /                                                                 MUERTE                                      (2)</t>
  </si>
  <si>
    <r>
      <t xml:space="preserve">Siendo aproximadamente las 23:00 horas, individuos no identificados dieron </t>
    </r>
    <r>
      <rPr>
        <u/>
        <sz val="10"/>
        <color theme="1"/>
        <rFont val="Times New Roman"/>
        <family val="1"/>
      </rPr>
      <t>muerte</t>
    </r>
    <r>
      <rPr>
        <sz val="10"/>
        <color theme="1"/>
        <rFont val="Times New Roman"/>
        <family val="1"/>
      </rPr>
      <t xml:space="preserve"> de varias estocadas al Vigilante </t>
    </r>
    <r>
      <rPr>
        <b/>
        <sz val="10"/>
        <color theme="1"/>
        <rFont val="Times New Roman"/>
        <family val="1"/>
      </rPr>
      <t xml:space="preserve">Ceberino Guzman de Aza, </t>
    </r>
    <r>
      <rPr>
        <sz val="10"/>
        <color theme="1"/>
        <rFont val="Times New Roman"/>
        <family val="1"/>
      </rPr>
      <t>Ced. 041-0012867-9, mientras se encontraba de servicio en el punto Expreso de</t>
    </r>
    <r>
      <rPr>
        <b/>
        <sz val="10"/>
        <color theme="1"/>
        <rFont val="Times New Roman"/>
        <family val="1"/>
      </rPr>
      <t xml:space="preserve"> Edenorte</t>
    </r>
    <r>
      <rPr>
        <sz val="10"/>
        <color theme="1"/>
        <rFont val="Times New Roman"/>
        <family val="1"/>
      </rPr>
      <t xml:space="preserve">, en la ciudad de </t>
    </r>
    <r>
      <rPr>
        <b/>
        <sz val="10"/>
        <color theme="1"/>
        <rFont val="Times New Roman"/>
        <family val="1"/>
      </rPr>
      <t>Montecristi</t>
    </r>
    <r>
      <rPr>
        <sz val="10"/>
        <color theme="1"/>
        <rFont val="Times New Roman"/>
        <family val="1"/>
      </rPr>
      <t>,</t>
    </r>
    <r>
      <rPr>
        <b/>
        <sz val="10"/>
        <color theme="1"/>
        <rFont val="Times New Roman"/>
        <family val="1"/>
      </rPr>
      <t xml:space="preserve"> </t>
    </r>
    <r>
      <rPr>
        <sz val="10"/>
        <color theme="1"/>
        <rFont val="Times New Roman"/>
        <family val="1"/>
      </rPr>
      <t xml:space="preserve">el vigilante en referencia portaba la escopeta marca </t>
    </r>
    <r>
      <rPr>
        <b/>
        <sz val="10"/>
        <color theme="1"/>
        <rFont val="Times New Roman"/>
        <family val="1"/>
      </rPr>
      <t>Maverick No. MV35034G</t>
    </r>
    <r>
      <rPr>
        <sz val="10"/>
        <color theme="1"/>
        <rFont val="Times New Roman"/>
        <family val="1"/>
      </rPr>
      <t>, propiedad de la empresa con</t>
    </r>
    <r>
      <rPr>
        <b/>
        <sz val="10"/>
        <color theme="1"/>
        <rFont val="Times New Roman"/>
        <family val="1"/>
      </rPr>
      <t xml:space="preserve"> licencia No. 341942</t>
    </r>
    <r>
      <rPr>
        <sz val="10"/>
        <color theme="1"/>
        <rFont val="Times New Roman"/>
        <family val="1"/>
      </rPr>
      <t>, del ministerio de interior, la cual fue levantada por agentes policiales en el lugar del hecho, quienes la mantienen bajo custodia.</t>
    </r>
  </si>
  <si>
    <r>
      <t xml:space="preserve">Sinedo las 22:00 horas del 18/02/2018, el Vigilante </t>
    </r>
    <r>
      <rPr>
        <b/>
        <sz val="10"/>
        <color theme="1"/>
        <rFont val="Times New Roman"/>
        <family val="1"/>
      </rPr>
      <t>Elian Hidalgo de La Rosa</t>
    </r>
    <r>
      <rPr>
        <sz val="10"/>
        <color theme="1"/>
        <rFont val="Times New Roman"/>
        <family val="1"/>
      </rPr>
      <t xml:space="preserve">, de 44 años de edad, perteneciente a la emprsa de </t>
    </r>
    <r>
      <rPr>
        <b/>
        <sz val="10"/>
        <color theme="1"/>
        <rFont val="Times New Roman"/>
        <family val="1"/>
      </rPr>
      <t>Servicios Profesionales de Seguridad</t>
    </r>
    <r>
      <rPr>
        <sz val="10"/>
        <color theme="1"/>
        <rFont val="Times New Roman"/>
        <family val="1"/>
      </rPr>
      <t xml:space="preserve">, mientras se encontraba en su puesto de servicio en la empresa </t>
    </r>
    <r>
      <rPr>
        <b/>
        <sz val="10"/>
        <color theme="1"/>
        <rFont val="Times New Roman"/>
        <family val="1"/>
      </rPr>
      <t>Sigma Alimentos</t>
    </r>
    <r>
      <rPr>
        <sz val="10"/>
        <color theme="1"/>
        <rFont val="Times New Roman"/>
        <family val="1"/>
      </rPr>
      <t xml:space="preserve">, calle Anibal de Espinoza 215 Villas Agricolas Sto Dgo, se propinó un disparo de </t>
    </r>
    <r>
      <rPr>
        <u/>
        <sz val="10"/>
        <color theme="1"/>
        <rFont val="Times New Roman"/>
        <family val="1"/>
      </rPr>
      <t>manera accidental</t>
    </r>
    <r>
      <rPr>
        <sz val="10"/>
        <color theme="1"/>
        <rFont val="Times New Roman"/>
        <family val="1"/>
      </rPr>
      <t xml:space="preserve"> con el </t>
    </r>
    <r>
      <rPr>
        <b/>
        <sz val="10"/>
        <color theme="1"/>
        <rFont val="Times New Roman"/>
        <family val="1"/>
      </rPr>
      <t>revolver marca Rossi, calibre 38mm, serie D591920</t>
    </r>
    <r>
      <rPr>
        <sz val="10"/>
        <color theme="1"/>
        <rFont val="Times New Roman"/>
        <family val="1"/>
      </rPr>
      <t xml:space="preserve">, en causandole </t>
    </r>
    <r>
      <rPr>
        <u/>
        <sz val="10"/>
        <color theme="1"/>
        <rFont val="Times New Roman"/>
        <family val="1"/>
      </rPr>
      <t>herida</t>
    </r>
    <r>
      <rPr>
        <sz val="10"/>
        <color theme="1"/>
        <rFont val="Times New Roman"/>
        <family val="1"/>
      </rPr>
      <t xml:space="preserve"> en ambas piernas.</t>
    </r>
  </si>
  <si>
    <t>CA0058</t>
  </si>
  <si>
    <t>SEGURIDAD PROPIA                      /                                           MUERTE                                            /                                                   ATRACO</t>
  </si>
  <si>
    <t>CA0059</t>
  </si>
  <si>
    <t>MARZO  2018</t>
  </si>
  <si>
    <t>CA0265</t>
  </si>
  <si>
    <t>BÁVARO</t>
  </si>
  <si>
    <r>
      <rPr>
        <b/>
        <sz val="12"/>
        <color theme="1"/>
        <rFont val="Times New Roman"/>
        <family val="1"/>
      </rPr>
      <t xml:space="preserve">MINISTERIO DE DEFENSA </t>
    </r>
    <r>
      <rPr>
        <sz val="12"/>
        <color theme="1"/>
        <rFont val="Times New Roman"/>
        <family val="1"/>
      </rPr>
      <t xml:space="preserve">                                                                                                                                                                               </t>
    </r>
    <r>
      <rPr>
        <b/>
        <sz val="12"/>
        <color theme="1"/>
        <rFont val="Times New Roman"/>
        <family val="1"/>
      </rPr>
      <t xml:space="preserve">Superintendencia de Vigilancia y Seguridad Privada  </t>
    </r>
    <r>
      <rPr>
        <sz val="12"/>
        <color theme="1"/>
        <rFont val="Times New Roman"/>
        <family val="1"/>
      </rPr>
      <t xml:space="preserve">                                                                                                                                                                                                                                                                                                                                                                                           </t>
    </r>
    <r>
      <rPr>
        <sz val="10"/>
        <color theme="1"/>
        <rFont val="Times New Roman"/>
        <family val="1"/>
      </rPr>
      <t xml:space="preserve">“TODO POR LA PATRIA  </t>
    </r>
    <r>
      <rPr>
        <sz val="12"/>
        <color theme="1"/>
        <rFont val="Times New Roman"/>
        <family val="1"/>
      </rPr>
      <t xml:space="preserve">                                                                                                                                                                                                                                             </t>
    </r>
    <r>
      <rPr>
        <sz val="10"/>
        <color theme="1"/>
        <rFont val="Times New Roman"/>
        <family val="1"/>
      </rPr>
      <t>“Año del Fomento de las Exportaciones”</t>
    </r>
    <r>
      <rPr>
        <sz val="12"/>
        <color theme="1"/>
        <rFont val="Times New Roman"/>
        <family val="1"/>
      </rPr>
      <t xml:space="preserve"> </t>
    </r>
  </si>
  <si>
    <t xml:space="preserve">SERVICIOS DE VIGILANTES PROFESIONALES, S.A.   (SERVIPROSA)                                    /                                                     SUSTRACCION ARMA                             /                                                 MUERTE                                           /                                          ATRACO                 </t>
  </si>
  <si>
    <t>INCIDENCIAS MARZO 2018</t>
  </si>
  <si>
    <r>
      <t xml:space="preserve">Siendo las 02:00 horas  mientras se encontraba de servicio en la Planta de Gas, Ana Gas,  ubicada en la carretera Tamboril de la ciudad de Santiago. El Vigilante Cesario Peguero Jiménez Ced. 031-0068250-3,  empleado de SERVIPROSA fue sorprendido por individuos desconocidos, los cuales le produjerón la </t>
    </r>
    <r>
      <rPr>
        <u/>
        <sz val="12"/>
        <color theme="1"/>
        <rFont val="Times New Roman"/>
        <family val="1"/>
      </rPr>
      <t>muerte</t>
    </r>
    <r>
      <rPr>
        <sz val="10"/>
        <color theme="1"/>
        <rFont val="Times New Roman"/>
        <family val="1"/>
      </rPr>
      <t xml:space="preserve"> a causa  de golpes en la cabeza. </t>
    </r>
    <r>
      <rPr>
        <u/>
        <sz val="12"/>
        <color theme="1"/>
        <rFont val="Times New Roman"/>
        <family val="1"/>
      </rPr>
      <t>sustrayendo</t>
    </r>
    <r>
      <rPr>
        <sz val="10"/>
        <color theme="1"/>
        <rFont val="Times New Roman"/>
        <family val="1"/>
      </rPr>
      <t xml:space="preserve"> la escopeta marca, Maverick cal. 12, serie No. MV64006B, la cual utilizaba para servicio, una motocicleta de generales no especificadas y otras pertenencias no descritas </t>
    </r>
  </si>
  <si>
    <r>
      <t>Fué</t>
    </r>
    <r>
      <rPr>
        <u/>
        <sz val="12"/>
        <color theme="1"/>
        <rFont val="Times New Roman"/>
        <family val="1"/>
      </rPr>
      <t xml:space="preserve"> ultimado</t>
    </r>
    <r>
      <rPr>
        <sz val="10"/>
        <color theme="1"/>
        <rFont val="Times New Roman"/>
        <family val="1"/>
      </rPr>
      <t xml:space="preserve"> el 2do. Tte. (R)  José Alejandro Paniagua, P.N. de 43 años, quien se desempeñaba como seguridad en el  establecimiento comercial Almacen Angelito ubicada en la Av. Duarte de esta Capital, por desconocidos al intentar detener a varios individuos no identificados luego que estos asaltaran una tienda de celulares ubicada en el sector Villa Consuelo </t>
    </r>
  </si>
  <si>
    <r>
      <t xml:space="preserve">El vigilante Manuel Cabrera Mosquea de 30 años, Cedula No. 155-0003081-0 empleado a la compañía Advange Security Solution, mientras prestaba servicio de seguridad en la parte frontal del Hotel Cayacoa, Av. España, Bávaro. produjo </t>
    </r>
    <r>
      <rPr>
        <u/>
        <sz val="12"/>
        <color theme="1"/>
        <rFont val="Times New Roman"/>
        <family val="1"/>
      </rPr>
      <t xml:space="preserve">heridas </t>
    </r>
    <r>
      <rPr>
        <sz val="10"/>
        <color theme="1"/>
        <rFont val="Times New Roman"/>
        <family val="1"/>
      </rPr>
      <t>de perdigones en ambas piernas, a las nombradas: Claudia Romero Díaz y Juana Isabel Rosado, a causa  de efectuar  un disparo aparentemente accidental con la escopeta Maverick Cal. 12, No. MV-893241, la cual tenía asignada para servicio este hecho fué ocurrido. La policia Nacional investiga el hecho.</t>
    </r>
  </si>
  <si>
    <t>METRON SERVICIOS DE VIGILANCIA                                     /                                      SUSTRACCION ARMA                       /                                                    ATRACO</t>
  </si>
  <si>
    <t>CA0225</t>
  </si>
  <si>
    <t>19/032018</t>
  </si>
  <si>
    <t>MUERTES</t>
  </si>
  <si>
    <t>ATRACOS</t>
  </si>
  <si>
    <t>PERDIDA DE ARMAS</t>
  </si>
  <si>
    <t>NOVEDADES</t>
  </si>
  <si>
    <t>ROBOS</t>
  </si>
  <si>
    <t>INCIDENCIAS</t>
  </si>
  <si>
    <t xml:space="preserve">NOVEDADES POR INDICADORES DE MEDICIÓN </t>
  </si>
  <si>
    <r>
      <t xml:space="preserve">El guardian privado Diendonne Destinoble, de 24 años, nacionalidad haitiana, quien prestaba servicio en una vivienda,  fue </t>
    </r>
    <r>
      <rPr>
        <u/>
        <sz val="12"/>
        <color theme="1"/>
        <rFont val="Times New Roman"/>
        <family val="1"/>
      </rPr>
      <t>asesinado</t>
    </r>
    <r>
      <rPr>
        <sz val="12"/>
        <color theme="1"/>
        <rFont val="Times New Roman"/>
        <family val="1"/>
      </rPr>
      <t xml:space="preserve"> </t>
    </r>
    <r>
      <rPr>
        <sz val="10"/>
        <color theme="1"/>
        <rFont val="Times New Roman"/>
        <family val="1"/>
      </rPr>
      <t xml:space="preserve">por individuos desconocidos, hecho ocurido en una vivienda en los Girasoles III en la ciudad de Santo Domingo Oeste. Se informó que no se encontró un vehículo tipo Motor, propiedad del occiso.  </t>
    </r>
  </si>
  <si>
    <t>SEGURIDAD PROPIA                      /                                            MUERTE                                                                            /                                                                    ROBO</t>
  </si>
  <si>
    <t xml:space="preserve">HAZOR SECURITY                            /                                          MUERTE                                           /                                                NOVEDAD                                  </t>
  </si>
  <si>
    <r>
      <t xml:space="preserve">El Ciudadano Canadiense Wayne Curtis Milley, de 55 años, pasaporte AC787745, residente en el sector la pista de motocros, distrito Municipal Cabarete, se Autoinfligió un disparo que le produjo la </t>
    </r>
    <r>
      <rPr>
        <u/>
        <sz val="11"/>
        <color theme="1"/>
        <rFont val="Times New Roman"/>
        <family val="1"/>
      </rPr>
      <t xml:space="preserve">muerte </t>
    </r>
    <r>
      <rPr>
        <sz val="10"/>
        <color theme="1"/>
        <rFont val="Times New Roman"/>
        <family val="1"/>
      </rPr>
      <t xml:space="preserve"> utilizando la escopeta marca Carandai cal. 12, color negra, No. Serial P05517 perteneciente a la compañia Hazor Security, la cual utilizaba el Vigilante Margaro Alberto Perez Hernandez, cedula 081-0008155-6, quien fué que reportó la </t>
    </r>
    <r>
      <rPr>
        <u/>
        <sz val="11"/>
        <color theme="1"/>
        <rFont val="Times New Roman"/>
        <family val="1"/>
      </rPr>
      <t>novedad</t>
    </r>
    <r>
      <rPr>
        <sz val="10"/>
        <color theme="1"/>
        <rFont val="Times New Roman"/>
        <family val="1"/>
      </rPr>
      <t xml:space="preserve"> de manera telefónica la incidencia al supervisor de turno Vicente Bonilla. </t>
    </r>
  </si>
  <si>
    <t xml:space="preserve">ADVANTAGE SECURITY SOLUTION                                              /                                               HERIDOS                                     (2)                                                                          </t>
  </si>
  <si>
    <r>
      <rPr>
        <b/>
        <sz val="10"/>
        <color theme="1"/>
        <rFont val="Times New Roman"/>
        <family val="1"/>
      </rPr>
      <t>SUSTRACCION DE ARMAS :</t>
    </r>
    <r>
      <rPr>
        <sz val="10"/>
        <color theme="1"/>
        <rFont val="Times New Roman"/>
        <family val="1"/>
      </rPr>
      <t xml:space="preserve"> Armas sustraidas a vigilantes o personas empleadas en Vigilancia y Seguridad Privada en el ejercicio de su labor durante la novedad que se está reportando.</t>
    </r>
  </si>
  <si>
    <r>
      <rPr>
        <b/>
        <sz val="10"/>
        <color theme="1"/>
        <rFont val="Times New Roman"/>
        <family val="1"/>
      </rPr>
      <t>ARMAS RECUPERADAS:</t>
    </r>
    <r>
      <rPr>
        <sz val="10"/>
        <color theme="1"/>
        <rFont val="Times New Roman"/>
        <family val="1"/>
      </rPr>
      <t xml:space="preserve"> Armas recuperadas que hayan sido sustraidas a vigilantes o personas empleadas en Vigilancia y Seguridad Privada en el ejercicio de su labor.</t>
    </r>
  </si>
  <si>
    <r>
      <rPr>
        <b/>
        <sz val="10"/>
        <color theme="1"/>
        <rFont val="Times New Roman"/>
        <family val="1"/>
      </rPr>
      <t xml:space="preserve">HERIDOS: </t>
    </r>
    <r>
      <rPr>
        <sz val="10"/>
        <color theme="1"/>
        <rFont val="Times New Roman"/>
        <family val="1"/>
      </rPr>
      <t xml:space="preserve"> Vigilantes y  empleados en Vigilancia y Seguridad Privada o personas heridas en el ejercicio de su labor  durante la novedad que se está reportando.</t>
    </r>
  </si>
  <si>
    <r>
      <rPr>
        <b/>
        <sz val="10"/>
        <color theme="1"/>
        <rFont val="Times New Roman"/>
        <family val="1"/>
      </rPr>
      <t xml:space="preserve">MUERTE: </t>
    </r>
    <r>
      <rPr>
        <sz val="10"/>
        <color theme="1"/>
        <rFont val="Times New Roman"/>
        <family val="1"/>
      </rPr>
      <t xml:space="preserve"> Vigilantes y  empleados en Vigilancia y Seguridad Privada o personas muertas en el ejercicio de su labor  durante la novedad que se está reportando.</t>
    </r>
  </si>
  <si>
    <r>
      <rPr>
        <b/>
        <sz val="10"/>
        <color theme="1"/>
        <rFont val="Times New Roman"/>
        <family val="1"/>
      </rPr>
      <t>ATRACO</t>
    </r>
    <r>
      <rPr>
        <sz val="10"/>
        <color theme="1"/>
        <rFont val="Times New Roman"/>
        <family val="1"/>
      </rPr>
      <t>: Accion delicuencial en la cual haya intervenido de Vigilantes o personas empleadas en Vigilancia y Seguridad  Privada en el ejercicio de su labor  durante la novedad que se está reportando.</t>
    </r>
  </si>
  <si>
    <r>
      <rPr>
        <b/>
        <sz val="10"/>
        <color theme="1"/>
        <rFont val="Times New Roman"/>
        <family val="1"/>
      </rPr>
      <t>PERDIDA DE ARMA:</t>
    </r>
    <r>
      <rPr>
        <sz val="10"/>
        <color theme="1"/>
        <rFont val="Times New Roman"/>
        <family val="1"/>
      </rPr>
      <t xml:space="preserve">  Armas perdidas a Vigilantes o personas empleadas en Vigilancia y Seguridad Privada en el ejercicio de su labor  durante la novedad que se está reportando.</t>
    </r>
  </si>
  <si>
    <r>
      <rPr>
        <b/>
        <sz val="10"/>
        <color theme="1"/>
        <rFont val="Times New Roman"/>
        <family val="1"/>
      </rPr>
      <t>ROBO:</t>
    </r>
    <r>
      <rPr>
        <sz val="10"/>
        <color theme="1"/>
        <rFont val="Times New Roman"/>
        <family val="1"/>
      </rPr>
      <t xml:space="preserve">  Accion delicuencial en un puesto de servicio donde no hay intervención de vigilantes o personas empleadas en Vigilancia y Seguridad privada  durante la novedad que se está reportando.</t>
    </r>
  </si>
  <si>
    <r>
      <rPr>
        <b/>
        <sz val="10"/>
        <color theme="1"/>
        <rFont val="Times New Roman"/>
        <family val="1"/>
      </rPr>
      <t>NOVEDAD:</t>
    </r>
    <r>
      <rPr>
        <sz val="10"/>
        <color theme="1"/>
        <rFont val="Times New Roman"/>
        <family val="1"/>
      </rPr>
      <t xml:space="preserve">  Novedades que involucren bienes, propiedades, vigilantes, empleados en Vigilancia y Seguridad Privada o personas. </t>
    </r>
  </si>
  <si>
    <r>
      <t xml:space="preserve">Siendo las 11:45 horas, 3 individuos no identificados  sorprendieron al Vigilante Briony Ant. Germosen Solís de 41 años, cedula 047-0049439-8, quién prestaba servicio de seguridad en la estación  Metro Gas, ubicado en la autopista Duarte KM 10, tramo  La Vega-Santiago, </t>
    </r>
    <r>
      <rPr>
        <u/>
        <sz val="12"/>
        <color theme="1"/>
        <rFont val="Times New Roman"/>
        <family val="1"/>
      </rPr>
      <t>despojándolo</t>
    </r>
    <r>
      <rPr>
        <sz val="10"/>
        <color theme="1"/>
        <rFont val="Times New Roman"/>
        <family val="1"/>
      </rPr>
      <t xml:space="preserve"> de la escopeta marca ARMED Cal. 12, Serie No. 2215, amparada sobre la licencia No. 16020041-0, propiedad de la compañía de seguridad Metron Servicios de Vigilancia, y una cantidad de dinero no determinada  a los nombrados José A. Gomez Abreu, 402-283820-5 y Yordi Cepeda, 402-0973916-4 empleados de la estación.  </t>
    </r>
  </si>
  <si>
    <t>INCIDENCIAS ABRIL 2018</t>
  </si>
  <si>
    <t>ABRIL  2018</t>
  </si>
  <si>
    <t>CA0001</t>
  </si>
  <si>
    <t>AZUA</t>
  </si>
  <si>
    <t>CA0228</t>
  </si>
  <si>
    <t>COMPAÑÍA METRON SEGURIDAD                                          /                                                    HERIDO                                              /                                                NOVEDAD</t>
  </si>
  <si>
    <t>SALCEDO</t>
  </si>
  <si>
    <t>CA0029</t>
  </si>
  <si>
    <t>CA0015</t>
  </si>
  <si>
    <t>CA0128</t>
  </si>
  <si>
    <t>SEGURIDAD INTEGRAL                           /                                        NOVEDAD                                           /                                                   HERIDO</t>
  </si>
  <si>
    <t>GREEN GUARD OPERATIONS &amp; SECURITY SISTEMS                                              /                                                  NOVEDAD                                             /                                            HERIDO</t>
  </si>
  <si>
    <t>CA0024</t>
  </si>
  <si>
    <t>CA0110</t>
  </si>
  <si>
    <t xml:space="preserve">CIA INVESTIGACIONES CORPORATIVA GÓMEZ, S.A. (INCORP)                                            /                                                   SUSTRACCION ARMA                                                                                                                                                                                 </t>
  </si>
  <si>
    <t>PERAVIA</t>
  </si>
  <si>
    <r>
      <t xml:space="preserve">El vigilante Victor Reyes Martínez, de 34 años de edad, fué </t>
    </r>
    <r>
      <rPr>
        <u/>
        <sz val="12"/>
        <rFont val="Times New Roman"/>
        <family val="1"/>
      </rPr>
      <t>ultimado</t>
    </r>
    <r>
      <rPr>
        <sz val="10"/>
        <rFont val="Times New Roman"/>
        <family val="1"/>
      </rPr>
      <t xml:space="preserve"> a palos y estrángulado en la finca donde laboraba , propiedad de Juan Cristino Troncoso, ubicada en Cañafistol, Villa Sombrero de la ciudad de Baní, supuestamente por un nacional haitiano solo identificado como Fernando, el cual residía en el lugar del hecho, se presume que el mismo </t>
    </r>
    <r>
      <rPr>
        <u/>
        <sz val="12"/>
        <rFont val="Times New Roman"/>
        <family val="1"/>
      </rPr>
      <t>sustrajo</t>
    </r>
    <r>
      <rPr>
        <sz val="10"/>
        <rFont val="Times New Roman"/>
        <family val="1"/>
      </rPr>
      <t xml:space="preserve"> la escopeta Cal. 12, que usaban como empleado de la referida finca. </t>
    </r>
  </si>
  <si>
    <t xml:space="preserve">El vigilante Felipe Ramirez, cedula 059-0014770-2, quien se encontraba de servicio en el negocio Bal El Cocoloco, intervenido por la PGR ubicado en la Av. Barceló, manifestó que el mismo se quedó dormido, ocasión que personas desconocidas aprovecharon para sustráerle el arma tipo escopeta marca MOSSBERG, Cal. 12, serial P939450, con licencia No. 2511027 propiedad de la empresa. </t>
  </si>
  <si>
    <r>
      <t xml:space="preserve">Siendo la 13:00, dos individuos penetraron a la Asociacion Cibao sucursal Tamboril, sorprendiendo al vigilante Antonio Almonte, cedula 032-0028708-8, </t>
    </r>
    <r>
      <rPr>
        <u/>
        <sz val="12"/>
        <rFont val="Times New Roman"/>
        <family val="1"/>
      </rPr>
      <t>despojándolo</t>
    </r>
    <r>
      <rPr>
        <sz val="10"/>
        <rFont val="Times New Roman"/>
        <family val="1"/>
      </rPr>
      <t xml:space="preserve"> del Revolver marca Smith and Wesson No.  AZJ5595 hasta el momento, éstos tambien </t>
    </r>
    <r>
      <rPr>
        <u/>
        <sz val="12"/>
        <rFont val="Times New Roman"/>
        <family val="1"/>
      </rPr>
      <t>cargaron</t>
    </r>
    <r>
      <rPr>
        <u/>
        <sz val="10"/>
        <rFont val="Times New Roman"/>
        <family val="1"/>
      </rPr>
      <t xml:space="preserve"> con una suma indeterminada de dinero.</t>
    </r>
  </si>
  <si>
    <r>
      <t xml:space="preserve">Al vigilante Melito Sánchez Jimenez, cedula 001-0866784-1, 56 años de edad, se infligio una herida al momento que se le </t>
    </r>
    <r>
      <rPr>
        <u/>
        <sz val="11"/>
        <rFont val="Times New Roman"/>
        <family val="1"/>
      </rPr>
      <t>cayó el revolver</t>
    </r>
    <r>
      <rPr>
        <sz val="10"/>
        <rFont val="Times New Roman"/>
        <family val="1"/>
      </rPr>
      <t xml:space="preserve"> marca Taurus, cal 38, serie No. RC638064, provocando esto que se le saliera un disparo</t>
    </r>
    <r>
      <rPr>
        <u/>
        <sz val="11"/>
        <rFont val="Times New Roman"/>
        <family val="1"/>
      </rPr>
      <t xml:space="preserve"> impactándole el brazo derecho</t>
    </r>
    <r>
      <rPr>
        <sz val="10"/>
        <rFont val="Times New Roman"/>
        <family val="1"/>
      </rPr>
      <t xml:space="preserve"> con entrada y salida, hecho ocurrido en la empresa de Papel Sido, ubicada en el Km 22 Autopista Duarte </t>
    </r>
    <r>
      <rPr>
        <sz val="9"/>
        <rFont val="Times New Roman"/>
        <family val="1"/>
      </rPr>
      <t>Santo Domingo Norte</t>
    </r>
  </si>
  <si>
    <t xml:space="preserve">GALVER SECURITY CORP                                     /                                                   SUSTRACCION ARMA                                                                                                                                                                                 </t>
  </si>
  <si>
    <t>CA0214</t>
  </si>
  <si>
    <r>
      <t>Siendo las 21:00 dos personas que según las informaciones vestian ropas similares al uniforme de la compañía sin el sello delantero pero la siglas SEGURIDAD PRIVADA en la espalda y uno de ellos con gorra negra con las siglas PN, sorprendieron al Vigilante Mario Maldonado Cedula No. 001-1372259-9, mientras prestaba servicios de Vigilancia y Seguridad en Profbuffet, ubicada en la Calle Manuel de Js Troncoso No. 57 Ensanche Paraiso</t>
    </r>
    <r>
      <rPr>
        <u/>
        <sz val="11"/>
        <rFont val="Times New Roman"/>
        <family val="1"/>
      </rPr>
      <t xml:space="preserve"> despojándolo</t>
    </r>
    <r>
      <rPr>
        <sz val="10"/>
        <rFont val="Times New Roman"/>
        <family val="1"/>
      </rPr>
      <t xml:space="preserve"> de la pistola marca Carandai calibre 9mm Serial No. K21517</t>
    </r>
  </si>
  <si>
    <r>
      <t xml:space="preserve">El vigilante Elucindo Arias Tapia,  cédula 146-0000914-7, reportó que mientras se encontraba de servicio en el Residencial GRUNWALD III, en el cortesito Bávaro, puesto en el cual se quedó dormido, lo que aprovecharon personas no identificadas para </t>
    </r>
    <r>
      <rPr>
        <u/>
        <sz val="12"/>
        <rFont val="Times New Roman"/>
        <family val="1"/>
      </rPr>
      <t>sustráerle</t>
    </r>
    <r>
      <rPr>
        <sz val="12"/>
        <rFont val="Times New Roman"/>
        <family val="1"/>
      </rPr>
      <t xml:space="preserve"> </t>
    </r>
    <r>
      <rPr>
        <sz val="10"/>
        <rFont val="Times New Roman"/>
        <family val="1"/>
      </rPr>
      <t>el arma tipo escopeta marca EGE, cal. 12, serial 60232, amparada por la licencia permanente No. 479036. Dicho vigilante esta desaparecido desde el mismo dia desconociendo su paradero.</t>
    </r>
  </si>
  <si>
    <r>
      <t xml:space="preserve">El vigilante José Santana Fuster, cédula 001-1494232-9, mientras recibía el arma de mano del supervisor Carlos Ernesto Perez, cédula 224-0034988-8, se ocasionó </t>
    </r>
    <r>
      <rPr>
        <u/>
        <sz val="11"/>
        <rFont val="Times New Roman"/>
        <family val="1"/>
      </rPr>
      <t>accidentalmente un disparo</t>
    </r>
    <r>
      <rPr>
        <sz val="10"/>
        <rFont val="Times New Roman"/>
        <family val="1"/>
      </rPr>
      <t xml:space="preserve"> con la pistola marca Arcus, Cal. 9mm, serie No. 25PK-401211, con licencia No. 10610099-9,  resultando con </t>
    </r>
    <r>
      <rPr>
        <u/>
        <sz val="12"/>
        <rFont val="Times New Roman"/>
        <family val="1"/>
      </rPr>
      <t>herida</t>
    </r>
    <r>
      <rPr>
        <sz val="10"/>
        <rFont val="Times New Roman"/>
        <family val="1"/>
      </rPr>
      <t xml:space="preserve"> de proyectil, con entrada y salida, en la muñeca de la mano izquierda, alojándose dicho proyectil, en el muslo del mismo lado.</t>
    </r>
  </si>
  <si>
    <t xml:space="preserve">SERVICORP                                     /                                                   ATRACO                                                                                                                                                                                 </t>
  </si>
  <si>
    <t>SERVICIO PERMANENTE DE SEGURIDAD                                      ( SERPERSEGUD)                                 /                                                PERDIDA</t>
  </si>
  <si>
    <t>CA0098</t>
  </si>
  <si>
    <t>Siendo las 01:45 horas 4  individuos   armados redujeron amarrando con Tie-racks a los vigilantes Abad Marte Mosquea Cedula 019-0017804-9 y Dario Cuevas Peña Cedula 019-0017804-9 y luego de envenenar una perra, romper una puerta enrollable y una de madera de una parte que está en construccion, para tener acceso  a la parte trasera de los Cajeros Automaticos del Banco Popular, BANRESERVAS, y BHD, vandalizaron utilizando soldaduras eléctricas estos dos últimos en donde sustrajeron una cantidad indeterminada de dinero. Dejando amarrados a los dos vigilantes antes mencionados y 4 escopetas calibre 12 mm, (2) marca Maverick serial No. MV121300U, Maverick (MB39997U),  (1) marca Vega Serial No. 1683, (1) Army No 3162</t>
  </si>
  <si>
    <t>CA009</t>
  </si>
  <si>
    <t>CA0005</t>
  </si>
  <si>
    <t>GUARDIANES DOMINICANOS                                      /                                                                      NOVEDAD</t>
  </si>
  <si>
    <t xml:space="preserve">Por medio de la presente notificamos que el Supervisor Francisco Eladio Dolores Aguero, Cédula de Identificación 001-1006243-7, siendo las 08:30 horas "esceneficó un acto de indisciplina con violencia extrema incluyendo palabras soeces" al llamarle la atencion al romper la politica en forma reiterada de no dejar vigilantes en su dia libre. Tambien notificamos que acorde al monitoreo de GPS de su vehiculo registra 6 resportes de exceso velocidad en area urbanizadas </t>
  </si>
  <si>
    <t xml:space="preserve">Por medio de la presente notificamos los vigilantes Moises Medrano Sanchez, Cedula 001-1148662-7 y Fernando Juan Sanchez Bautista   Cédula de Identificación 049-0073349-6, en actitud y forma  violenta e indisciplinada incitaron para formalizar la creacion de un sindicato de Vigilantes. Lo que los otros vigilantes no hicieron caso... Los mismo fueron despedidos como accion disciplinaria correspondiente </t>
  </si>
  <si>
    <t xml:space="preserve">SERVICIOS DE SEGURIDAD PRIVADO                                             /                                                                                                                                                                                SUSTRACCION ARMA                /                                                     MUERTE                                                    </t>
  </si>
  <si>
    <r>
      <t>El vigilante Brigido Simeón Hernandez, de 56 años de edad, cédula 031-026074-4, fue ingresado al Hospital Regional Universitario José María Cabral y Báez, a causa de presentar</t>
    </r>
    <r>
      <rPr>
        <u/>
        <sz val="12"/>
        <rFont val="Times New Roman"/>
        <family val="1"/>
      </rPr>
      <t xml:space="preserve"> herida </t>
    </r>
    <r>
      <rPr>
        <sz val="10"/>
        <rFont val="Times New Roman"/>
        <family val="1"/>
      </rPr>
      <t>de arma de fuego en la mano izquierda con entrada y salida, se la produjo cuando este se encontraba frente a Guardianes Regionales, despejando su arma de reglamento, pistola marca Carandai, cal. 9mm, serie G38800, propiedad de la compañía.</t>
    </r>
  </si>
  <si>
    <t xml:space="preserve">        </t>
  </si>
  <si>
    <t xml:space="preserve">         </t>
  </si>
  <si>
    <t>G4S CASH SOLUTION                                                    /                                                                                                                                        SUSTRACCION DE ARMA                                                                                /                                                                           ATRACO</t>
  </si>
  <si>
    <t>GUARDIANES REGIONALES                                                                                   /                                                                                      HERIDO                                                                /                                                                            NOVEDAD</t>
  </si>
  <si>
    <r>
      <t xml:space="preserve">Un grupo de hombres armados  </t>
    </r>
    <r>
      <rPr>
        <u/>
        <sz val="12"/>
        <rFont val="Times New Roman"/>
        <family val="1"/>
      </rPr>
      <t>atracarón</t>
    </r>
    <r>
      <rPr>
        <sz val="10"/>
        <rFont val="Times New Roman"/>
        <family val="1"/>
      </rPr>
      <t xml:space="preserve"> un camion de transporte valores mientras transitaban en la Carretera Sánchez próximo a las Charcas de Azua</t>
    </r>
    <r>
      <rPr>
        <u/>
        <sz val="10"/>
        <rFont val="Times New Roman"/>
        <family val="1"/>
      </rPr>
      <t xml:space="preserve"> </t>
    </r>
    <r>
      <rPr>
        <u/>
        <sz val="12"/>
        <rFont val="Times New Roman"/>
        <family val="1"/>
      </rPr>
      <t>sustrayendo</t>
    </r>
    <r>
      <rPr>
        <sz val="10"/>
        <rFont val="Times New Roman"/>
        <family val="1"/>
      </rPr>
      <t xml:space="preserve"> una suma apróximada de RD 36 Millones de pesos, y un arma tipo revolver marca Tauro calibre 38 serie TG-823157 con (5) cinco municiones. El personal de la empresa involucrado son: Manuel Isaias Perez Sáanchez, ced. 018-0062847-9 chofer, Ruddy Alberto Serrano Feliz 018-0052263-1 tripulante, Nesido Feliz Fernández 019-0006301-5 vigilante.</t>
    </r>
  </si>
  <si>
    <t xml:space="preserve">Siendo 07:15 2 individuos penentraron en las ubicaciones del Centro Español ubicado en la avenida Hipanoamericana de esta ciudad de Santiago, agredieron fisicamente propinándole un golpe en cabeza al Vigilante Francisco Garcia, Cédula 031-0122085-7 sustrayendole la escopeta marca Maverick calibre 12 MV70087P Licencia 16020021-9 y una pistola no Letal marca ZORAKI,   </t>
  </si>
  <si>
    <r>
      <t xml:space="preserve">El vigilante Wilson Gil Javier, cédula 064-0027725-4, empleado de la compañía Metron Seguridad, </t>
    </r>
    <r>
      <rPr>
        <u/>
        <sz val="12"/>
        <rFont val="Times New Roman"/>
        <family val="1"/>
      </rPr>
      <t>hirió</t>
    </r>
    <r>
      <rPr>
        <sz val="10"/>
        <rFont val="Times New Roman"/>
        <family val="1"/>
      </rPr>
      <t xml:space="preserve"> al señor Rafael Antonio Luna Fabian, cédula 402-2206911-0, con la escopeta marca Mossberg, Cal. 12mm, serie T14703, cuando este intentó realizar un asalto a la banca de Lotería Loteka, ubicada en la calle Sánchez del sector Las Mercedes, municipio Salcedo, provincia Tenares.</t>
    </r>
  </si>
  <si>
    <t>VIGILANTES DEL CIBAO                                                              /                                          SUSTRACCION DE ARMA                                                                  /                                                                 HERIDO</t>
  </si>
  <si>
    <t>SERVICIOS DE SEGURIDAD DEL CIBAO                                                    /                                                              SUSTRACCION ARMA                                                                                                                                                                                                   /                                                                                                        ATRACO</t>
  </si>
  <si>
    <t>REPORTE DE INCIDENCIAS</t>
  </si>
  <si>
    <t>MAYO 2018</t>
  </si>
  <si>
    <t>INFORME DE INCIDENCIAS</t>
  </si>
  <si>
    <t>GUARDINADES DEL CIBAO (GUARCISA)</t>
  </si>
  <si>
    <t>CA0051</t>
  </si>
  <si>
    <r>
      <t>Siendo las 15:30 horas mientras el vigilante Juan José Tejada Madera Cédula de Identificación</t>
    </r>
    <r>
      <rPr>
        <sz val="10"/>
        <color rgb="FFFF0000"/>
        <rFont val="Times New Roman"/>
        <family val="1"/>
      </rPr>
      <t xml:space="preserve"> </t>
    </r>
    <r>
      <rPr>
        <sz val="10"/>
        <rFont val="Times New Roman"/>
        <family val="1"/>
      </rPr>
      <t>047-0005356-6,</t>
    </r>
    <r>
      <rPr>
        <sz val="10"/>
        <color rgb="FFFF0000"/>
        <rFont val="Times New Roman"/>
        <family val="1"/>
      </rPr>
      <t xml:space="preserve"> </t>
    </r>
    <r>
      <rPr>
        <sz val="10"/>
        <rFont val="Times New Roman"/>
        <family val="1"/>
      </rPr>
      <t xml:space="preserve">el cual se encontraba prestando servicios de seguridad en el parqueo de la sucursal Asociacion Cibao ubicada en la Ave 30 de Marzo de la ciudad de Santiago, dejó encima del lavamanos el arma asignada para prestar servicio, sevolver S&amp;W Calibre 38, serie BES7405, propiedad de la Compañía, lo que fue aprovechado por una persona de generales desconocidas para </t>
    </r>
    <r>
      <rPr>
        <b/>
        <u/>
        <sz val="10"/>
        <rFont val="Times New Roman"/>
        <family val="1"/>
      </rPr>
      <t>llevarse</t>
    </r>
    <r>
      <rPr>
        <sz val="10"/>
        <rFont val="Times New Roman"/>
        <family val="1"/>
      </rPr>
      <t xml:space="preserve"> la misma </t>
    </r>
  </si>
  <si>
    <t>PERDIDA</t>
  </si>
  <si>
    <t>METRON SEGURIDAD</t>
  </si>
  <si>
    <t>CA-225</t>
  </si>
  <si>
    <t>PUERTO PLATA</t>
  </si>
  <si>
    <r>
      <t xml:space="preserve">Miéntras el Vigilante Omar Checo Cédula de Identificación Personal 039-0023470-3, se encontraba de servicio en la Estación Metro Gas ubicada en Quebrada Honda, Altamira, penetraron tres individuos quienes de inmediato lo encañonaron  </t>
    </r>
    <r>
      <rPr>
        <b/>
        <u/>
        <sz val="10"/>
        <rFont val="Times New Roman"/>
        <family val="1"/>
      </rPr>
      <t>Sustrayéndole</t>
    </r>
    <r>
      <rPr>
        <sz val="10"/>
        <rFont val="Times New Roman"/>
        <family val="1"/>
      </rPr>
      <t xml:space="preserve">  la Escopeta Mossberg Calibre 12 Número de Serie T147870 número de licencia 16020029-1, propiedad de la empresa                          </t>
    </r>
    <r>
      <rPr>
        <sz val="10"/>
        <color rgb="FFFF0000"/>
        <rFont val="Times New Roman"/>
        <family val="1"/>
      </rPr>
      <t xml:space="preserve"> </t>
    </r>
  </si>
  <si>
    <t>SUSTRACCION DE ARMA</t>
  </si>
  <si>
    <t>MONSEÑOR NOUEL</t>
  </si>
  <si>
    <t>Siendo aproximadamente las 01:00 horas mientras el Vigilante Pulvio de los Santos prestaba servicio en la Estación de Gas METRO GAS de la Cumbre Villa Altagracia elementos desconocidos lo encañonaron con una pistola despojándolo de la Escopeta Maverick número de serie MV52832R Licencia No. 236370 propiedad de la empresa, así robaron un inversor y 4 baterias propiedad de la mencionada Estación de expendio de Gas</t>
  </si>
  <si>
    <t>SEGURIDAD INTEGRAL</t>
  </si>
  <si>
    <t>CA-128</t>
  </si>
  <si>
    <t>EL SEIBO</t>
  </si>
  <si>
    <t xml:space="preserve">Siendo la 10:40 horas desconocidos ultimaron a tiros al vigilante Francis José del Rosario Caminero Cédula No. 037-0062430-1 quién se encontraba prestando servicio de escolta a un vehículo de la Compañía Phillips Morris, al momento que el vendedor se encontraba prestando sus servicios dentro de la Asociación de Mayoristas del El Seibo, ubicada en la calle Asonante No. 24 sector Los Hoyitos, despojándolo del arma que portaba para servicio una Pistola ARCUS calibre 9 mm número de serie 25PK401243 Licencia No. 16010099-9 </t>
  </si>
  <si>
    <t>SUSTRACCION ARMAS</t>
  </si>
  <si>
    <t>GUARDIANES UNIDOS</t>
  </si>
  <si>
    <t>CA0053</t>
  </si>
  <si>
    <t>SANTO DOMINGO OESTE</t>
  </si>
  <si>
    <t>Siendo las 21:00 horas al momento de que el Vigilante Leonel Cruz Abreu Cédula No. 053-0042307-5, prestaba servicio de seguridad en el Supermercado Bravo ubicado en la Prolongacion 27 de Febrero del sector Herrera y al momento de ir al baño dejó abandonado el arma que portaba para servicio, un revolver marca Taurus calibre 38 serie No. JE302005 Licencia No.160300007-4, al volver a buscarlo no estaba en el mismo, propiedad de la empresa</t>
  </si>
  <si>
    <t>SEGURIDAD Y GARANTIA (SEGASA)</t>
  </si>
  <si>
    <t xml:space="preserve">Siendo las 21:30 horas mientras el vigilante Carlos Porfirio Acevedo Castillo Cédula de Identidad No. 001-0953232-5, quién prestaba servicios de seguridad en la Estación PETRONAN ubicada en la calle Padre Abreu frente al Hotel Olimpo de la ciudad de la Romana, produjo la muerte al nombrado Emigdio Revolus Sentilma cédula no. 402-22055894-9 empleado de la estación gasolinera en el turno diurno, por disparo de arma de fuego con la escopeta Calibre 12 modelo Maverick número de serie MV42800T  licencia No.16020170-8,  propiedad de SEGASA. tanto el Vigilante y el arma utilizada  están en poder de la Polícia Nacional quien investiga el hecho </t>
  </si>
  <si>
    <t xml:space="preserve">GUARDIANES ROBERT                      </t>
  </si>
  <si>
    <t>CA012</t>
  </si>
  <si>
    <t>DISTRITO NACIONAL</t>
  </si>
  <si>
    <t>Siendo aproximadamente las 17:30 horas del dia mientra el Vigilante Warlin Gabriel Zorrilla Suero prestaba servicios a la compañía Alarmas AAA y al momento de ser impactado por un vehículo marca Hyundai Sonata placa A769605 conducido por el Sr Yuleidy Canario De Olero Cedula 001-1935907-3 por lo que sostuvieron una discusion que culminó en que el primero utilizara la pistola marca FEG calibre 9 mm serie G27835 propiedad de Guardianes Robert Licencia 260729, para realizarle un disparo al neumatico delantero izquierdo. Caso es investigado por la PN</t>
  </si>
  <si>
    <t>NOVEDAD</t>
  </si>
  <si>
    <t>SECURITY PROTECTION CENTER (SEPCTER)</t>
  </si>
  <si>
    <t>CA0067</t>
  </si>
  <si>
    <t xml:space="preserve">Siendo las 03:30 horas mientra el vigilante Juan Carlos Reyes Cedula 031-0027307-01 quien portaba para servicio un revolver marca S&amp;W calibre 38 Serie 273985 propiedad de la compañía amparado por la licencia No. 100300317. se presentaron dos individuos armados al puesto de servicio ubicado en la sala de Emergencia de la Clinica Bonilla a bordo de un vehículo Sonata color Gris y procedieron a encañonar a los presentes despojándo al vigilante del arma antes mencionada y llevandose la caja registradora con un monto apróximado de RD$ 46,000 pesos dominicanos entre otras pertenencias    </t>
  </si>
  <si>
    <t>SUSTRACCION DEL ARMA</t>
  </si>
  <si>
    <t>SEGURIDAD PROPIA</t>
  </si>
  <si>
    <t>N/A</t>
  </si>
  <si>
    <t>Santo Domingo Este</t>
  </si>
  <si>
    <r>
      <t xml:space="preserve">Siendo la 05:00 horas mientras el empleado privado Luis Fabián no porta cédula de identidad, mientras se encontraba como sereno de la Constructora Ramos SRL, dos personas penetraron al interior de la ubicación de dicha constructora y al vigilante tratar de deternerlos, estos lo agredieron por lo que produjo un disparo utilizando la escopeta Mossberg calibre 12 Numero L750483, que portaba para servicio y el cual  </t>
    </r>
    <r>
      <rPr>
        <b/>
        <u/>
        <sz val="10"/>
        <rFont val="Times New Roman"/>
        <family val="1"/>
      </rPr>
      <t>hiriendo</t>
    </r>
    <r>
      <rPr>
        <sz val="10"/>
        <rFont val="Times New Roman"/>
        <family val="1"/>
      </rPr>
      <t xml:space="preserve"> al nombrado Domingo de  la Cruz Aquino quién no portaba cédula, y que se encuentra recluído en el Hospital Darío Contreras por herida de arma de fuego entrada y salida pierna derecha </t>
    </r>
  </si>
  <si>
    <t>HERIDO</t>
  </si>
  <si>
    <t>G4S</t>
  </si>
  <si>
    <r>
      <t xml:space="preserve">Siendo la 22:00 horas mientras se encontraba prestando servicio de seguridad en una plaza comercial en la Ave Las Hortensias en la Ciudad de Bonao el vigilante Mario Eufrasio Marmolejos Cédula 048-0041024-5 el cual no se había percatado acorde a sus declaraciones que el arma que portaba una pistola marca Arcus calibre 9mm serie no 26EF500135, Licencia 480204. </t>
    </r>
    <r>
      <rPr>
        <sz val="10"/>
        <color rgb="FFFF0000"/>
        <rFont val="Times New Roman"/>
        <family val="1"/>
      </rPr>
      <t xml:space="preserve"> </t>
    </r>
    <r>
      <rPr>
        <sz val="10"/>
        <color theme="1"/>
        <rFont val="Times New Roman"/>
        <family val="1"/>
      </rPr>
      <t xml:space="preserve">propiedad de la empresa produjo un disparo que impacto el vehículo Huyndai Sonata propiedad Raúl Arcangeles Pérez Gómez en momento que se encontraba retirando dinero del Cajero del Banco  ubicado en la misma Plaza comercial </t>
    </r>
  </si>
  <si>
    <t xml:space="preserve">Siendo las 02:00 horas, miéntras el nombrado Luis Eusebio de la Rosa cedula 048-0034260-4 prestaba servicio como guardián privado en el Residencial Su Majestad, Vista Cerro Alto para lo cual portaba la escopeta marca Winchester Calibre 12 mm Serie L3591237 Licencia No. 010200017 a nombre del Sr. Cristino de Jesus Espinal Pichardo, produjo un disparo con el cual hirió al nombrado Francisco García Ramos quien no portaba identificación, motoconcho, mientras estaba esperando un pasajero no identificado el cual habia ido a dejar en las inmediaciones </t>
  </si>
  <si>
    <t xml:space="preserve">DOMINICAN WACTHMAN </t>
  </si>
  <si>
    <t>CA004</t>
  </si>
  <si>
    <t>MONSENOR NOUEL</t>
  </si>
  <si>
    <t xml:space="preserve">El Vigilante Francisco Javier Mejía Vizcaino,  cédula No. 048-0086747-7,  quien manisfestó ser empleado de la compañía Dominican Watchman, declaró ante la Division de Investigaciones La Vega que  siendo 15:15 del día 15/05/2018 al arribar en el camión de valores de dicha empresa a la Clinica Concepcion de la Vega, notó que no portaba el  revolver marca S&amp;W calibre 38 mm Numero de serie  TD93439 propiedad de la empresa que tenia asignado para servicio  </t>
  </si>
  <si>
    <t xml:space="preserve">Al momento que se encontraba brindando servicios de Guardían Privado en el estadio de beisbol Rijo Dotel del Municipio de Vicente Noble el nombrado Nicolas Matos Matos Cedula 026-0123012-7 y al no percatarse que el arma que portaba para tales fines estaba cargada se produjo un disparo que le ocasionaron heridas de perdigones en el pie derecho, Caso es investigado por la Policia Nacional  </t>
  </si>
  <si>
    <t xml:space="preserve">Al momento que se encontraba brindando servicios de Guardían en el proyecto  Turístico  Perla Marina como empleado de la compañía se le safó un disparo con la Escopeta Marca Maverick calibre 12 MV45790P, propiedad de la empresa,  que le ocasionó una herida en el tobillo derecho al Vigilante Ruben Vargas quién no portaba cédula </t>
  </si>
  <si>
    <t xml:space="preserve">Al momento que se encontraba brindando servicios de guardián privado en la Ferretería Roberto Espinal ubicada en la calle Sabana Iglesias en el Sector Ingenio Arriba , Santiago, el nombrado Diego Acevedo  Cédula 402-36794433-1 y al no percatarse que el arma marca Maverick calibre 12 mm serie no. MV64993G que portaba para tales fines estaba cargada se produjo un disparo que le ocasionaron heridas de perdigones, perteneciente al Sr Epifanio Taveras Cédula No.  034-0024729-6, Caso es investigado por la Policia Nacional  </t>
  </si>
  <si>
    <t xml:space="preserve">Fue ingresado al hospital Dr. Ney Arias Lora, el vigilante Valerio Méndez Ramirez, ced. 402-2118470-6, a causa Dx. Herida por proyectil arma de fuego en muslo izquierdo sin salida, herida que se la ocasionó el mismo de manera accidental con el revolver marca S&amp;W cal. 38 serie 38B001674, licencia 466087 al subirse al camión de servicio  </t>
  </si>
  <si>
    <t>OMEGA SECURITY</t>
  </si>
  <si>
    <t>CA0221</t>
  </si>
  <si>
    <t>BONAO</t>
  </si>
  <si>
    <t>Siendo las 18:30, miemtras se encontraba el guardián Domingo Brito Durán, ced. 053-0027913-9, se encontraba de servicio en la antena Claro Falconbridge, (4) cuatro individuos armados lo despojaron de la escopeta marca Maverick cal 12mm  serie MV04164N, li</t>
  </si>
  <si>
    <t>Fueron detenidos por miembros de la unidad preventiva PN, los nombrados Hector Bienvenido Rodríguez Ortíz, ced. 031-0484654-2, y Eudy Guillermo Arias Nabeo, ced. 031-0496794-2, Diony Abraham Rammos ced. 031-0536329-9,  al presentar un perfil sospechoso miéntras se desplazaban a bordo del vehículo marca Honda color grís, placa no. I052766 chasis no. JHMRA3810WC11130, al ser requisado le fue ocupado en el interior  dos (2) escopetas marca Mossberg cal. 12 serial T148293 y  T148292, sin  documentos, dichas armas fueron detenias y posteriormente devueltas al presentar las licencias de las armas.</t>
  </si>
  <si>
    <t>CITY WATCHMAN</t>
  </si>
  <si>
    <t>CA0066</t>
  </si>
  <si>
    <t>BANI</t>
  </si>
  <si>
    <t>Siendo las 05:50 horas, el vigilante Darío Martínez CED.003-0072222-0, reportó que los nombrados Antonio Reyes Ramírez de 54 años ced. 002-0047401-3, Mélido Amador Vizcaíno ced. 001-0037546-6, ambos vigilantes y quienes prestaban servicio en la envasadora de Gas Caribe ubicada en la carretera Sánchez tramo carretero Baní-Azua, fueron encontrados muertos producto de heridas múltiples de arma de fuego, habíendole sustraído las escopetas marca Maverick seriales num. MV04716K y MV90217U</t>
  </si>
  <si>
    <t xml:space="preserve">MUERTE    </t>
  </si>
  <si>
    <t>2</t>
  </si>
  <si>
    <t xml:space="preserve">SUSTRACCION ARMAS </t>
  </si>
  <si>
    <t xml:space="preserve">SERVICIO ESPECIALIZADO DE SEGURIDAD (UPS) </t>
  </si>
  <si>
    <t>CA0187</t>
  </si>
  <si>
    <r>
      <t>Siendo las 12:32 horas , varios  hombres armados inrrumpieron en las instalaciones del local Distribuidora Finina, Calle Pedro Barronte, Santo Domingo Este</t>
    </r>
    <r>
      <rPr>
        <sz val="10"/>
        <color rgb="FFFF0000"/>
        <rFont val="Times New Roman"/>
        <family val="1"/>
      </rPr>
      <t xml:space="preserve"> </t>
    </r>
    <r>
      <rPr>
        <sz val="10"/>
        <rFont val="Times New Roman"/>
        <family val="1"/>
      </rPr>
      <t>desarmando al seguridad Pedro Vicente ced. 108-0006391-8, Escopeta Maverick calibre 12 serie MV91268P licencia 16020009-9.</t>
    </r>
    <r>
      <rPr>
        <b/>
        <sz val="10"/>
        <rFont val="Times New Roman"/>
        <family val="1"/>
      </rPr>
      <t xml:space="preserve"> </t>
    </r>
    <r>
      <rPr>
        <b/>
        <u/>
        <sz val="10"/>
        <rFont val="Times New Roman"/>
        <family val="1"/>
      </rPr>
      <t>Sustrayendo</t>
    </r>
    <r>
      <rPr>
        <sz val="10"/>
        <rFont val="Times New Roman"/>
        <family val="1"/>
      </rPr>
      <t xml:space="preserve"> el dinero las ventas, mercaderías y el grabador DVR de las camaras de vigilancia. El arma de la que fuera despojado el vigilante antes mencionado fue abandonada y encontrada en una oficina.</t>
    </r>
  </si>
  <si>
    <t>Siendo las 21:00 horas varias individuos no identificados penetraron  hasta las instalaciones de la bomba de agua INAPA,   armados con pistola sorprendiendo al guardian privado de nacionalidad haitiana de nombre Enrique Eliazar, sin documento al cual le ocasionaron herida traumatica en la cabeza según diagnostico médico, sustrayendo cables</t>
  </si>
  <si>
    <t>JUNIO  2018</t>
  </si>
  <si>
    <t>CA-0225</t>
  </si>
  <si>
    <t>INDICADOR</t>
  </si>
  <si>
    <t>SUSTRACCION ARMA</t>
  </si>
  <si>
    <t>SUSTRACCION ARMA                                 MUERTE</t>
  </si>
  <si>
    <t>SUSTRACCION ARMA                                 ATRACO</t>
  </si>
  <si>
    <r>
      <t xml:space="preserve">Miéntras el Vigilante Omar Checo Cédula de Identificación Personal 039-0023470-3, se encontraba de servicio en la Estación Metro Gas ubicada en Quebrada Honda, Altamira, penetraron tres individuos quienes de inmediato lo encañonaron  </t>
    </r>
    <r>
      <rPr>
        <b/>
        <u/>
        <sz val="10"/>
        <rFont val="Arial"/>
        <family val="2"/>
      </rPr>
      <t>Sustrayéndole</t>
    </r>
    <r>
      <rPr>
        <sz val="10"/>
        <rFont val="Arial"/>
        <family val="2"/>
      </rPr>
      <t xml:space="preserve">  la Escopeta Mossberg Calibre 12 Número de Serie T147870 número de licencia 16020029-1, propiedad de la empresa                          </t>
    </r>
    <r>
      <rPr>
        <sz val="10"/>
        <color rgb="FFFF0000"/>
        <rFont val="Arial"/>
        <family val="2"/>
      </rPr>
      <t xml:space="preserve"> </t>
    </r>
  </si>
  <si>
    <t>SUSTRACCION DE ARMA                     ATRACO</t>
  </si>
  <si>
    <t>METRON SERVICIOS DE VIGILANCIA</t>
  </si>
  <si>
    <t>LICENCIA NUMERO CA0225</t>
  </si>
  <si>
    <t>SUSTRACCION ARMA                 ATRACO</t>
  </si>
  <si>
    <t>SUSTRACCIONDE ARMAS</t>
  </si>
  <si>
    <t>RESUMEN DE INCIDENCIAS</t>
  </si>
  <si>
    <t>VIGILANTES Y REMESAS</t>
  </si>
  <si>
    <t>CA-0057</t>
  </si>
  <si>
    <t>DOMINICAN WATCHMAN</t>
  </si>
  <si>
    <t>CA-0004</t>
  </si>
  <si>
    <t>INTER-CON</t>
  </si>
  <si>
    <t>CA-0074</t>
  </si>
  <si>
    <t>JUNIO 2018</t>
  </si>
  <si>
    <t xml:space="preserve">Siendo aproximadamente las 11:20 horas mientras el Vigilante Alberto Antonio de la Cruz de Jesús, Cedúla de Identificación No.  071-00504716, prestaba de servicio de escolta del Sr. Jose L. Tejada Rodríguez Cedula 136-0017265-7 amparada port la Licencia No. Colector Banca LOTEKA ZERTIDAL, fueron sorprendidos por 3 desconocidos armados con pistolas, quienes se trasladaban en un carro Hyndai Sonata Color Gris, al guardian reaccionar uno de ellos le hizo un disparo ocasionandole una herida en la mano izquierda, Cargando con un bulto negro que contenía la suma de $ 159,350.00 y la escopeta  marca Maverick cal. 12 MV64679P, amparada por la Licencia a nombre de la compañía METRON SERVICIOS DE SEGURIDAD, la cual utilizaba para el servicio </t>
  </si>
  <si>
    <t>DUARTE</t>
  </si>
  <si>
    <t>CUADRO ESTADISTICO DE INCIDENCIAS</t>
  </si>
  <si>
    <t>SUSTRACCION ARMA                                                   /                                                       ATRACO                                                        /                                           HERIDO</t>
  </si>
  <si>
    <t>Siendo aproximadamente las 06:00 horas mientras el Vigilante Siuman Antonio Silvestre prestaba servicios de seguridad en el Palacio de Justicia Federico Carlos Alvarez, ubicado en el Ensache Román de la ciudad de Santiago, Cédula de Identificación No. 015-0002561-2, fué sorprendido por un elemento desconocido que le produjo la muerte por herida en la cabeza producida por un disparo con arma de fuego despojándolo de un revolver marca Smith &amp; Wesson, Serial No. BEY9786, Licencia No. 395190, que tenía asignado para el servicio</t>
  </si>
  <si>
    <t xml:space="preserve">Mientras el Vigilante Simón Franco Cedula de Identidad No. 001-1005831-0  prestaba servicio de vigilancia en el Pica Pollo Mei Jia ubicado en la avenida Central de los Guaricanos fue sorprendido por un elemento desconocido con la finalidad de despojarlo del arma no letal marca ZORAKIMOD #091500069, la cual tenia para servicio  produciendole una herida de bala de entrada y salida area Pulmon izquierdo que le produjo la muerte </t>
  </si>
  <si>
    <t>SEGURIDAD   RANGER</t>
  </si>
  <si>
    <t>SANTO DOMINGO ESTE</t>
  </si>
  <si>
    <t>SEGASA</t>
  </si>
  <si>
    <t>HERIDO                        NOVEDAD</t>
  </si>
  <si>
    <t>Siendo las 20:00 horas mientras el vigilante Adonis Rosario Cédula No. 402-2735128-1 de 19 años,  procedía a recibir el servicio en el Centro de Medicina Avanzada (CEDIMAT), al momento de despejar la escopeta marca Mossberg Calibre 12 Serial No. K284054  Licencia No. 421852 arma que tenia asignada para servicio, se autoinflió accidentalmente una herida por disparo de arma de fuego que le ocasionó heridas y fractura miembro inferior derecho por lo que fue trasladado para recibir atención médica al Hospital Dr.  Dario Contreras</t>
  </si>
  <si>
    <t>TAURUS SECURITY</t>
  </si>
  <si>
    <t>Siendo las 17:00 horas 3 individuos desconocidos armados de armas de fuego, despues de desarmar al Vigilante Antonio Polina Bueno de demas generales desconocidas de una escopeta Mossberg Cal 12 No. P823187 atracaron la sucursal de Vimenca de donde sustrajeron la suma US$ 203,254.00 Dolares, RD $ 1.347,998 pesos y varios celulares de acuerdo al parte policial DICRIM</t>
  </si>
  <si>
    <t xml:space="preserve">Siendo las 03:10 horas aproximadamente   individuos desconocidos dieron muerte por heridas de armas de fuego, ambas con entrada y salida, una  en el brazo izquiedo  y la otra parte posterior derecha con salida en el hemitorax izquierdo al Nacional Haitiano Jonas Orantus, DO-04001291, quién laboraba como Sereno en una fábrica de blocks ubicada en el municipio de Vicente Noble, según parte policial  </t>
  </si>
  <si>
    <t>SEPRISA</t>
  </si>
  <si>
    <t>CA-027</t>
  </si>
  <si>
    <t xml:space="preserve">LA ROMANA </t>
  </si>
  <si>
    <t>VIGILANTES DEL ESTE</t>
  </si>
  <si>
    <t xml:space="preserve">INCIDENCIAS POR INDICADORES DE MEDICIÓN </t>
  </si>
  <si>
    <t>PROM. MENSUAL</t>
  </si>
  <si>
    <t>TOTAL DE INCIDENCIAS</t>
  </si>
  <si>
    <t>Siendo aproximadamente las 07:00 horas el Vigilante Bievenido Alcantara, , luego de haber recibido el servicio en la Sub-estacion Timbeque de EDEESTE se autoinfligio un disparo en la cabeza que le produjo la muerte, para lo cual utilizó un revolver calibre 38 marca Rossi serial No. AA248447 Licencia No. 040000643870</t>
  </si>
  <si>
    <t xml:space="preserve">NOVEDAD     MUERTE       </t>
  </si>
  <si>
    <t>Siendo las 22:00 horas, donde se encontraba el cuerpo sin vida del vigilante Daniel Ezequiel Ozoria, ced. 226-0018160-1, en la playa del hotel en construcción Ocean Blue en Uvero Alto en cuanto la escopeta marca Maverick serie MC 15532K se encuentra perdida</t>
  </si>
  <si>
    <t>CA-0020</t>
  </si>
  <si>
    <t xml:space="preserve">Siendo las 18:00 horas mientras el Vigilante Pedro Nicolás Valdéz Torres, Cedula  117-0002607-0, quién portaba la escopeta marca Mossberg cal. 12  número  de serie  MV51451-C, licencia 413381 , en la prestación de servicios en la COOPSANO ubicada en  las Matas de Santa Cruz,  sorprendido por dos nacionales haitianos los cuales lo despojaron del arma en cuestión  </t>
  </si>
  <si>
    <t xml:space="preserve">El nombrado Carlos Manuel Lucas Villafaña, ced. 087-0012103-4, quién laboraba como seguridad en la oficina de Impuestos Internos penetro al área de oficinas y sustrajo artículos varios tales cuchillo, extension electrica, navajas etc  </t>
  </si>
  <si>
    <t>Siendo las 18:30 horas, mientras el vigilante  Luis Fernando Pichardo Payano Ced. de Identificación  402-3114174-4, mientras prestaba servicios en el Residencial El Doral, de esta ciudad de San Francisco de Macorís, se le escapó un disparo de la escopeta cal. 12 marca Maverick serie MV91557P, con la cual prestaba servicios, propiedad de la empresa amparada por la Licencia No. 16020030-1 provocando herida menor de perdigones  a su compañero, el vigilante  Hipólito Martínez Rodríguez, Cédula No.  056-0008509-5</t>
  </si>
  <si>
    <t>Siendo la 08:50 horas del día 12/06/2018 fue conducido bajo arresto el nombrado Claudio Bonilla García, no porta cédula a quién le había sido impuesta la orden de arresto No. 2059-2018 Magistrado Fiscal Nicasio Pulinario por haber sustraído dinero de la caja chica y la caja fuerte de la Asociación Dominicana de Rehabilitación ubicada en la calle Salcedo del sector los Novas, al detenido se le ocupó un Revolver marca Ranger que utilizaba para servicio Calibre 38 número de Serie 05860D</t>
  </si>
  <si>
    <t xml:space="preserve">Siendo las 03:30 horas mientras prestaba servicio de seguridad como empleado de la Agencia Cruz Auto, ubicada en la avenida Pedro a Rivera de la ciudad de la Vega, fue herido en el muslo derecho por disparos de armas de fuego el guardian Joel de Jesús Marte Jiménez, no porta cédula de identidad, producida por 4 individuos que desplazaban en dos motocicletas tipo CG de color negro  </t>
  </si>
  <si>
    <t xml:space="preserve">Siendo aproximadamente las 01:15 horas elementos desconocidos estacion METRON GAS ubicada en la  Autopista Duarte de esta ciudad de  Villa Altagracia en donde despojaron al Vigilante Doroteo Frías Cédula de Identificación personal No.   001-0868891-2 de la escopeta Maverick cal. 12 MV68134T, Lic. No. 210113, dinero en efectivo, inversor, dos baterias, 1 UPS, entre otros artículos </t>
  </si>
  <si>
    <t>CA-0218</t>
  </si>
  <si>
    <t xml:space="preserve">Siendo aproximadamente 16:00 horas mientras se encontraba de servicio el en 4to piso de la Plaza Blue Mall, el vigilante  Nando Félix Gómez Mota Cédula de Identificación No. 001-0147867-5, presentó un cuadro de Crisis Nerviosa por lo que fue trasladado a la base de Operaciones de la empresa ubicada en la calle Robert Scout, en donde hubo que llamar al sistema 911 por presentar aparentes sintomas de intoxicación con algún estimulante fue transportado al Hospital Padre Billini de donde se escabulló sin recibir las atenciones médicas dirigiendose a su casa donde la señora Rosa I, Gómez Mota  (Madre) lo hizo trasladar al Hospital Dr Neit Arias Lora donde falleció recibiendo atenciones médicas    </t>
  </si>
  <si>
    <t xml:space="preserve">Siendo la 20:00 horas aproximadamente el vigilante Roberto Capellán Castaño, Cédula No. 057-0006706-8 realizó un disparo con la escopeta Maverick Calibre 12 Número MV55597F Lic. No. 160200868 tratando de evitar que una persona que se transportaba en un vehículo marca Toyota Color Grís se marchaba sin haber pagado el importe de 24 galones de combustible (gasolina regular) que se había servido  </t>
  </si>
  <si>
    <t>SEGURIDAD INVESTIGACION                             Y PROTECCION HISPANIOLA</t>
  </si>
  <si>
    <t>SUSTRACCION                          ARMA</t>
  </si>
  <si>
    <t>SUSTRACCION ARMAS                         (2)</t>
  </si>
  <si>
    <t>ARMA RECUPERADA                                          (2)</t>
  </si>
  <si>
    <t>CA-0038</t>
  </si>
  <si>
    <t>CA-0017</t>
  </si>
  <si>
    <t>CA0245</t>
  </si>
  <si>
    <t>SECURITY PEFESA</t>
  </si>
  <si>
    <t>CA02454</t>
  </si>
  <si>
    <t>ALTAGRACIA</t>
  </si>
  <si>
    <t>Siendo las 12:00 aproximadamente 4 individuos vestidos de uniformes de la Policia Nacional mas uno vestido de civil, armados con armas de fuego largas y cortas despojando de las armas que portaban para servicio a los Vigilantes Marcial Gonzalez Roa, Cédula No. 402-2061793-4, una pistola Glock 9 mm Serie No. TNF518 licencia 16010172-0, y a Radhames Enrique Pacheco Castillo, Cédula No. una escopeta Mossberg Cal 12 Número de Serie P610307. licencia 384317,  Los asaltantes cargaron con una suma de RD$ 3,000,000, US$ 38,000 dolares y $5,000 Euros, ambas armas fueron recuperadas y están en poder del Ministerio Público</t>
  </si>
  <si>
    <t>Siendo aproximadamente las 03:30 horas un elemento desconocido atacó al Vigilante William Ramírez Concepción, el cual prestaba servicio de seguridad en la Clínica Fundación Familia ubicada en la Calle Grerorio Luperón esquina Gastón F Deligne despojandolo del revolver marca Smith &amp; Wesson Cal 38 Número de serie AVY-8629 Lic No. 263901 propiedad de la compañía</t>
  </si>
  <si>
    <t>18/062018</t>
  </si>
  <si>
    <t xml:space="preserve">SUSTRACCION DE ARMA                     </t>
  </si>
  <si>
    <t>JULIO  2018</t>
  </si>
  <si>
    <t>SERVICIOS NACIONALES DE SEGURIDAD INTEGRAL (SENASE)</t>
  </si>
  <si>
    <t>CA-0103</t>
  </si>
  <si>
    <t>METRON</t>
  </si>
  <si>
    <t xml:space="preserve">Siendo las 02:00 horas en la Av. 27 de Febrero fue sorprendido por un individuo desconocido el Vigilante Fermin Antonio Almonte, mientras se encontraba en su puesto de servicio, lo encañonó Despojandolo  de la escopeta marca Armed cal. 12MM serie 2220. </t>
  </si>
  <si>
    <t>*05/07/2018</t>
  </si>
  <si>
    <t>IBERO SECURITY</t>
  </si>
  <si>
    <t>CA-0148</t>
  </si>
  <si>
    <t xml:space="preserve">SANTO DOMINGO </t>
  </si>
  <si>
    <t>CA-0126</t>
  </si>
  <si>
    <t>CA-0027</t>
  </si>
  <si>
    <t>CA-0190</t>
  </si>
  <si>
    <t>*01/07/2018</t>
  </si>
  <si>
    <t xml:space="preserve">CVS SECURITY </t>
  </si>
  <si>
    <t>GUARDIANES TITAN</t>
  </si>
  <si>
    <t>CA-0065</t>
  </si>
  <si>
    <t xml:space="preserve">Siendo aproximandamente las 22:00 horas mientras el vigilante Doroteo Frias cédula 001-0868891-2, se encotraba de servicio en la bomba Metro Gas ubicata en el Baden, km 40, Autopista Duarte, penetraron personas desconocidas al luegar cuando estaban cerrando despojando al vigilante del arma con la  que prestaba servicio escopeta marca MOssberg cal. 12MM, serie J637746, un celular marca Blackberry, color negro activado con Claro, la suma de RD$83,028 de la venta dela tarde y la noche y le sustraeron su cartera con la suma de RD$1,750 dejandola tirada posteriormente.  </t>
  </si>
  <si>
    <t>SAN PEDRO DE MACORIS</t>
  </si>
  <si>
    <t>SEGURIDAD GIGANTE</t>
  </si>
  <si>
    <t>CA-0166</t>
  </si>
  <si>
    <t xml:space="preserve"> </t>
  </si>
  <si>
    <t>HERIDO                                      NOVEDAD</t>
  </si>
  <si>
    <r>
      <t xml:space="preserve">Siendo las 11:45 horas, 3 individuos no identificados  sorprendieron al Vigilante Briony Ant. Germosen Solís de 41 años, cedula 047-0049439-8, quién prestaba servicio de seguridad en la estación  Metro Gas, ubicado en la autopista Duarte KM 10, tramo  La Vega-Santiago, </t>
    </r>
    <r>
      <rPr>
        <u/>
        <sz val="10"/>
        <color theme="1"/>
        <rFont val="Arial"/>
        <family val="2"/>
      </rPr>
      <t>despojándolo</t>
    </r>
    <r>
      <rPr>
        <sz val="10"/>
        <color theme="1"/>
        <rFont val="Arial"/>
        <family val="2"/>
      </rPr>
      <t xml:space="preserve"> de la escopeta marca ARMED Cal. 12, Serie No. 2215, amparada sobre la licencia No. 16020041-0, propiedad de la compañía de seguridad Metron Servicios de Vigilancia, y una cantidad de dinero no determinada  a los nombrados José A. Gomez Abreu, 402-283820-5 y Yordi Cepeda, 402-0973916-4 empleados de la estación.  </t>
    </r>
  </si>
  <si>
    <r>
      <t xml:space="preserve">El vigilante Wilson Gil Javier, cédula 064-0027725-4, empleado de la compañía Metron Seguridad, </t>
    </r>
    <r>
      <rPr>
        <u/>
        <sz val="10"/>
        <rFont val="Arial"/>
        <family val="2"/>
      </rPr>
      <t>hirió</t>
    </r>
    <r>
      <rPr>
        <sz val="10"/>
        <rFont val="Arial"/>
        <family val="2"/>
      </rPr>
      <t xml:space="preserve"> al señor Rafael Antonio Luna Fabian, cédula 402-2206911-0, con la escopeta marca Mossberg, Cal. 12mm, serie T14703, cuando este intentó realizar un asalto a la banca de Lotería Loteka, ubicada en la calle Sánchez del sector Las Mercedes, municipio Salcedo, provincia Tenares.</t>
    </r>
  </si>
  <si>
    <t>*06/05/2018</t>
  </si>
  <si>
    <r>
      <t xml:space="preserve">   MINISTERIO DE DEFENSA                                                                                                                                                                                                                                                                                                 </t>
    </r>
    <r>
      <rPr>
        <b/>
        <sz val="12"/>
        <color theme="1"/>
        <rFont val="Calibri"/>
        <family val="2"/>
        <scheme val="minor"/>
      </rPr>
      <t>SUPERINTENDENCIA DE VIGILANCIA Y SEGURIDAD PRIVADA</t>
    </r>
  </si>
  <si>
    <t>SERVICIOS DE SEGURIDAD LEONES, S.A.</t>
  </si>
  <si>
    <t>CA-0156</t>
  </si>
  <si>
    <t>CA-0033</t>
  </si>
  <si>
    <t>GUARDIANES SANCHEZ</t>
  </si>
  <si>
    <t>JULIO 2018</t>
  </si>
  <si>
    <t>SUSTRACCION ARMA                                           (2)</t>
  </si>
  <si>
    <t>COTUI</t>
  </si>
  <si>
    <t>GUARDIANES BUHO</t>
  </si>
  <si>
    <t>SUSTRACCION DE ARMAS                                        (2)                                                                        HERIDOS                                      (2)                                      ATRACO</t>
  </si>
  <si>
    <t>CA-120</t>
  </si>
  <si>
    <t>JIMENEZ SECURITY SRL</t>
  </si>
  <si>
    <t>CA-157</t>
  </si>
  <si>
    <t>VALVERDE</t>
  </si>
  <si>
    <t>SEGURIDAD Y PRIVADA SRL  (SEPRISA)</t>
  </si>
  <si>
    <r>
      <rPr>
        <sz val="8"/>
        <color theme="1"/>
        <rFont val="Arial"/>
        <family val="2"/>
      </rPr>
      <t>AGENTES METROPOLITANOS DE VIGILANCIA (AMEVI</t>
    </r>
    <r>
      <rPr>
        <sz val="9"/>
        <color theme="1"/>
        <rFont val="Arial"/>
        <family val="2"/>
      </rPr>
      <t>)</t>
    </r>
  </si>
  <si>
    <r>
      <rPr>
        <b/>
        <sz val="8"/>
        <color theme="1"/>
        <rFont val="Times New Roman"/>
        <family val="1"/>
      </rPr>
      <t>SUSTRACCION DE ARMAS :</t>
    </r>
    <r>
      <rPr>
        <sz val="8"/>
        <color theme="1"/>
        <rFont val="Times New Roman"/>
        <family val="1"/>
      </rPr>
      <t xml:space="preserve"> Armas sustraidas a vigilantes o personas empleadas en Vigilancia y Seguridad Privada en el ejercicio de su labor durante la novedad que se está reportando.</t>
    </r>
  </si>
  <si>
    <r>
      <rPr>
        <b/>
        <sz val="8"/>
        <color theme="1"/>
        <rFont val="Times New Roman"/>
        <family val="1"/>
      </rPr>
      <t>ARMAS RECUPERADAS:</t>
    </r>
    <r>
      <rPr>
        <sz val="8"/>
        <color theme="1"/>
        <rFont val="Times New Roman"/>
        <family val="1"/>
      </rPr>
      <t xml:space="preserve"> Armas recuperadas que hayan sido sustraidas a vigilantes o personas empleadas en Vigilancia y Seguridad Privada en el ejercicio de su labor.</t>
    </r>
  </si>
  <si>
    <r>
      <rPr>
        <b/>
        <sz val="8"/>
        <color theme="1"/>
        <rFont val="Times New Roman"/>
        <family val="1"/>
      </rPr>
      <t xml:space="preserve">HERIDOS: </t>
    </r>
    <r>
      <rPr>
        <sz val="8"/>
        <color theme="1"/>
        <rFont val="Times New Roman"/>
        <family val="1"/>
      </rPr>
      <t xml:space="preserve"> Vigilantes y  empleados en Vigilancia y Seguridad Privada o personas heridas en el ejercicio de su labor  durante la novedad que se está reportando.</t>
    </r>
  </si>
  <si>
    <r>
      <rPr>
        <b/>
        <sz val="8"/>
        <color theme="1"/>
        <rFont val="Times New Roman"/>
        <family val="1"/>
      </rPr>
      <t xml:space="preserve">MUERTE: </t>
    </r>
    <r>
      <rPr>
        <sz val="8"/>
        <color theme="1"/>
        <rFont val="Times New Roman"/>
        <family val="1"/>
      </rPr>
      <t xml:space="preserve"> Vigilantes y  empleados en Vigilancia y Seguridad Privada o personas muertas en el ejercicio de su labor  durante la novedad que se está reportando.</t>
    </r>
  </si>
  <si>
    <r>
      <rPr>
        <b/>
        <sz val="8"/>
        <color theme="1"/>
        <rFont val="Times New Roman"/>
        <family val="1"/>
      </rPr>
      <t>ATRACO</t>
    </r>
    <r>
      <rPr>
        <sz val="8"/>
        <color theme="1"/>
        <rFont val="Times New Roman"/>
        <family val="1"/>
      </rPr>
      <t>: Accion delicuencial en la cual haya intervenido de Vigilantes o personas empleadas en Vigilancia y Seguridad  Privada en el ejercicio de su labor  durante la novedad que se está reportando.</t>
    </r>
  </si>
  <si>
    <r>
      <rPr>
        <b/>
        <sz val="8"/>
        <color theme="1"/>
        <rFont val="Times New Roman"/>
        <family val="1"/>
      </rPr>
      <t>PERDIDA DE ARMA:</t>
    </r>
    <r>
      <rPr>
        <sz val="8"/>
        <color theme="1"/>
        <rFont val="Times New Roman"/>
        <family val="1"/>
      </rPr>
      <t xml:space="preserve">  Armas perdidas a Vigilantes o personas empleadas en Vigilancia y Seguridad Privada en el ejercicio de su labor  durante la novedad que se está reportando.</t>
    </r>
  </si>
  <si>
    <r>
      <rPr>
        <b/>
        <sz val="8"/>
        <color theme="1"/>
        <rFont val="Times New Roman"/>
        <family val="1"/>
      </rPr>
      <t>NOVEDAD:</t>
    </r>
    <r>
      <rPr>
        <sz val="8"/>
        <color theme="1"/>
        <rFont val="Times New Roman"/>
        <family val="1"/>
      </rPr>
      <t xml:space="preserve">  Novedades que involucren bienes, propiedades, vigilantes, empleados en Vigilancia y Seguridad Privada o personas. </t>
    </r>
  </si>
  <si>
    <r>
      <rPr>
        <b/>
        <sz val="8"/>
        <color theme="1"/>
        <rFont val="Times New Roman"/>
        <family val="1"/>
      </rPr>
      <t>ROBO:</t>
    </r>
    <r>
      <rPr>
        <sz val="8"/>
        <color theme="1"/>
        <rFont val="Times New Roman"/>
        <family val="1"/>
      </rPr>
      <t xml:space="preserve">  Accion delicuencial en un puesto de servicio donde no hay intervención de vigilantes o personas empleadas en Vigilancia y Seguridad privada  durante la novedad que se está reportando.</t>
    </r>
  </si>
  <si>
    <r>
      <t xml:space="preserve">Siendo aproximandamente las 22:00 horas mientras el vigilante Doroteo Frías cédula 001-0868891-2, se encotraba de servicio en la bomba MetroGas ubicata en el Baden, km 40, Autopista Duarte, Villa Altagracia,   al momento del cierre de operaciones penetraron personas desconocidas </t>
    </r>
    <r>
      <rPr>
        <u/>
        <sz val="9"/>
        <rFont val="Arial"/>
        <family val="2"/>
      </rPr>
      <t>despojando</t>
    </r>
    <r>
      <rPr>
        <sz val="9"/>
        <rFont val="Arial"/>
        <family val="2"/>
      </rPr>
      <t xml:space="preserve"> al vigilante del arma con la  que prestaba servicio, una escopeta marca Mossberg cal. 12MM, serie J637746,  </t>
    </r>
    <r>
      <rPr>
        <u/>
        <sz val="9"/>
        <rFont val="Arial"/>
        <family val="2"/>
      </rPr>
      <t>sustrayendo</t>
    </r>
    <r>
      <rPr>
        <sz val="9"/>
        <rFont val="Arial"/>
        <family val="2"/>
      </rPr>
      <t xml:space="preserve"> un celular marca Blackberry, color negro activado con Claro, la suma de RD$83,028 de la venta de la tarde y la noche y la cartera del vigilante con la suma de RD$1,750. </t>
    </r>
  </si>
  <si>
    <t xml:space="preserve">SUSTRACCION DE ARMA                                                                                            Y                                                                 ATRACO                  </t>
  </si>
  <si>
    <t xml:space="preserve">Siendo las 21:00 horas, el Vigilante Nicolás Marte Sánchez,  mientras se encontraba de servicio en el Yoma Supercentro, y realizaba su recorrido como supervisor escuchó un ruido extraño por lo que procedió a portar el arma de servicio,una escopeta marca  Mossberg cal. 12 serie K315230, y realiza un disparo al pavimento el cual le ocasionó heridas leves de perdigones a los nombrados: Anibal Rafael Rodríguez Jiménez, ced. 049-0053876-2, y José Anibal Almánzar Suarez, 049-0069509-1, los cuales fueron llevados al Hospital Público Inmaculada Concepción. </t>
  </si>
  <si>
    <t xml:space="preserve">                             HERIDOS                                                     (2)</t>
  </si>
  <si>
    <t xml:space="preserve">NOVEDAD                                                     Y                               HERIDO </t>
  </si>
  <si>
    <r>
      <t xml:space="preserve">Siendo aproximandamente las 04:20 horas mientras el vigilante Antonio Hilario Franklin cédula 031-0286359-8, se encotraba de servicio en Delta Comercial, S.A., ubicada en la principal, frente Antonio Ochoa del sector la Rotonda, para lo cual portaba la escopeta marca Wanny Calibre 12 serie no. 0513310609, se le </t>
    </r>
    <r>
      <rPr>
        <u/>
        <sz val="9"/>
        <rFont val="Arial"/>
        <family val="2"/>
      </rPr>
      <t>escapó</t>
    </r>
    <r>
      <rPr>
        <sz val="9"/>
        <rFont val="Arial"/>
        <family val="2"/>
      </rPr>
      <t xml:space="preserve"> un disparo </t>
    </r>
    <r>
      <rPr>
        <u/>
        <sz val="9"/>
        <rFont val="Arial"/>
        <family val="2"/>
      </rPr>
      <t>hiriendo</t>
    </r>
    <r>
      <rPr>
        <sz val="9"/>
        <rFont val="Arial"/>
        <family val="2"/>
      </rPr>
      <t xml:space="preserve"> de un perdigón de escopeta en el brazo izquierdo a la niña Escarlin Mireni Santana Martinez, de 7 años de edad, </t>
    </r>
  </si>
  <si>
    <r>
      <t xml:space="preserve">Siendo las 13:45 horas, un equipo de la Sub-Dirección de Operaciones SVSP  observó al  Vigilante Alvaro Alvarez, de 19 años de edad quién no portaba ningún tipo de documentos de identificación personal, portando consigo la escopeta marca Mossberg cal. 12, serie R341464, sin municiones se encontraba de forma incorrecta en su puesto de servicio descalzo, con pantalon jeans, una gorra y camisa desabotonada de la empresa de seguridad. </t>
    </r>
    <r>
      <rPr>
        <u/>
        <sz val="9"/>
        <color theme="1"/>
        <rFont val="Arial"/>
        <family val="2"/>
      </rPr>
      <t>Novedad</t>
    </r>
    <r>
      <rPr>
        <sz val="9"/>
        <color theme="1"/>
        <rFont val="Arial"/>
        <family val="2"/>
      </rPr>
      <t xml:space="preserve"> reportada, Caso se Investiga</t>
    </r>
  </si>
  <si>
    <t>SUSTRACCION DE ARMA                                            Y                                       ATRACO</t>
  </si>
  <si>
    <r>
      <rPr>
        <sz val="9"/>
        <rFont val="Arial"/>
        <family val="2"/>
      </rPr>
      <t xml:space="preserve">Siendo las 02:30 horas en LA CATALINA  10 CASA DE CAMPO, el oficial seguridad Jovani Batista Gómez, sin cédula, quíen se encontraba de servicio fue sorprendido varios  desconocidos armados,  los cuales estaban vestidos de negro y encapuchados, quíenes le golpearon y ataron con cinta adhesiva,  </t>
    </r>
    <r>
      <rPr>
        <u/>
        <sz val="9"/>
        <rFont val="Arial"/>
        <family val="2"/>
      </rPr>
      <t>despojándolo</t>
    </r>
    <r>
      <rPr>
        <sz val="9"/>
        <rFont val="Arial"/>
        <family val="2"/>
      </rPr>
      <t xml:space="preserve"> del arma con la que prestaba servicio un Revolver  marca HWM,  No 1512189,</t>
    </r>
    <r>
      <rPr>
        <sz val="9"/>
        <color rgb="FFFF0000"/>
        <rFont val="Arial"/>
        <family val="2"/>
      </rPr>
      <t xml:space="preserve"> </t>
    </r>
    <r>
      <rPr>
        <sz val="9"/>
        <rFont val="Arial"/>
        <family val="2"/>
      </rPr>
      <t xml:space="preserve">procediendo </t>
    </r>
    <r>
      <rPr>
        <u/>
        <sz val="9"/>
        <rFont val="Arial"/>
        <family val="2"/>
      </rPr>
      <t>atracar</t>
    </r>
    <r>
      <rPr>
        <sz val="9"/>
        <rFont val="Arial"/>
        <family val="2"/>
      </rPr>
      <t xml:space="preserve"> la vivienda de donde cargaron con dinero en efectivo y varios relojes marca Rolex</t>
    </r>
  </si>
  <si>
    <t>SUSTRACCION  ARMA                                  Y                                                       HERIDO</t>
  </si>
  <si>
    <r>
      <t xml:space="preserve">Siendo las 01:40 horas mientras  el vigilante Enrique Carrera Mejía, Ced. 001-1429156-0, se desempeñaba como Oficial de Seguridad en Almacenes Karakas, ubicado en el sector Aguas Locas, Km 15 1/2 Av. Las Américas, fue sorprendido por un desconocido que luego de un forcejeo logró amordazarlo  procediendo a </t>
    </r>
    <r>
      <rPr>
        <u/>
        <sz val="9"/>
        <color theme="1"/>
        <rFont val="Arial"/>
        <family val="2"/>
      </rPr>
      <t>despojarlo</t>
    </r>
    <r>
      <rPr>
        <sz val="9"/>
        <color theme="1"/>
        <rFont val="Arial"/>
        <family val="2"/>
      </rPr>
      <t xml:space="preserve"> del arma que portaba para servicio, Una escopeta calibre 12 marca Carandai serie P05219 </t>
    </r>
    <r>
      <rPr>
        <sz val="9"/>
        <rFont val="Arial"/>
        <family val="2"/>
      </rPr>
      <t>Licencia No. 160-20920-6</t>
    </r>
  </si>
  <si>
    <r>
      <t xml:space="preserve">Siendo las 18:30 Vigilante  Ramón  Antonio Pérez Ced. 047-0033078-2, recibió </t>
    </r>
    <r>
      <rPr>
        <u/>
        <sz val="10"/>
        <color theme="1"/>
        <rFont val="Arial"/>
        <family val="2"/>
      </rPr>
      <t>heridas</t>
    </r>
    <r>
      <rPr>
        <sz val="10"/>
        <color theme="1"/>
        <rFont val="Arial"/>
        <family val="2"/>
      </rPr>
      <t xml:space="preserve"> por proyectil de  parte de una persona hasta el momento sin identificar desde de un carro marca Hyundai, modelo Sonata, de demas mas datos desconocidos , </t>
    </r>
    <r>
      <rPr>
        <u/>
        <sz val="10"/>
        <color theme="1"/>
        <rFont val="Arial"/>
        <family val="2"/>
      </rPr>
      <t>sustrayéndole</t>
    </r>
    <r>
      <rPr>
        <sz val="10"/>
        <color theme="1"/>
        <rFont val="Arial"/>
        <family val="2"/>
      </rPr>
      <t xml:space="preserve"> la escopeta marca Carandai cal. 12 MM, serie P05141, </t>
    </r>
    <r>
      <rPr>
        <sz val="10"/>
        <rFont val="Arial"/>
        <family val="2"/>
      </rPr>
      <t>Licencia  16020035-4,</t>
    </r>
    <r>
      <rPr>
        <sz val="10"/>
        <color rgb="FFFF0000"/>
        <rFont val="Arial"/>
        <family val="2"/>
      </rPr>
      <t xml:space="preserve"> </t>
    </r>
    <r>
      <rPr>
        <sz val="10"/>
        <color theme="1"/>
        <rFont val="Arial"/>
        <family val="2"/>
      </rPr>
      <t xml:space="preserve"> propiedad de la compañia  </t>
    </r>
  </si>
  <si>
    <t>HERIDO                                                Y                   SUSTRACCION     ARMA</t>
  </si>
  <si>
    <r>
      <t xml:space="preserve">Siendo aproximadamente las 20:10 horas, mientras los vigilantes Elpidio de Jesus Taveras Medrano, ced. 036-005554-9, y Gonzalo Jiménez, ced. 012-0102923-5, cuatro (4) individuos penetraron a la sucursal de INGMELEC DOMINICANA, </t>
    </r>
    <r>
      <rPr>
        <u/>
        <sz val="10"/>
        <rFont val="Arial"/>
        <family val="2"/>
      </rPr>
      <t>despojándolos</t>
    </r>
    <r>
      <rPr>
        <sz val="10"/>
        <rFont val="Arial"/>
        <family val="2"/>
      </rPr>
      <t xml:space="preserve"> de las armas de fuego que utilizaban para servicio las Escopetas marca Carandai, calibre 12MM. no 02192 licencia  290555 y 02197, licencia permanente 27562. </t>
    </r>
  </si>
  <si>
    <t>SUSTRACCION ARMA                                                      Y                      ATRACO</t>
  </si>
  <si>
    <r>
      <t xml:space="preserve">Siendo aproximadamente las 09:45 horas mientras el Vigilante Edilio García Peña, cédula 001-1498534-8, se encontraba en su puesto de servicio en la bomba de combustible PETRO MOVIL, ubicada en la Aut. Duarte km 32,  individuos desconocidos a bordo de una motocicleta lo encañonaron y </t>
    </r>
    <r>
      <rPr>
        <u/>
        <sz val="9"/>
        <color theme="1"/>
        <rFont val="Arial"/>
        <family val="2"/>
      </rPr>
      <t>despojaron</t>
    </r>
    <r>
      <rPr>
        <sz val="9"/>
        <color theme="1"/>
        <rFont val="Arial"/>
        <family val="2"/>
      </rPr>
      <t xml:space="preserve"> de la escopeta marca EGE cal. 12 serie 60045, amparada licencia  No. 476664, procediendo a penetrar a la oficina y </t>
    </r>
    <r>
      <rPr>
        <u/>
        <sz val="9"/>
        <color theme="1"/>
        <rFont val="Arial"/>
        <family val="2"/>
      </rPr>
      <t>sustrajeron</t>
    </r>
    <r>
      <rPr>
        <sz val="9"/>
        <color theme="1"/>
        <rFont val="Arial"/>
        <family val="2"/>
      </rPr>
      <t xml:space="preserve"> $412.000.00 pesos.</t>
    </r>
  </si>
  <si>
    <r>
      <t xml:space="preserve">Siendo aproximadamente las 01:30 un grupo de 5 a 7 personas trataron de penetrar los limites de la Estación de Combustible Texaco de Esperanza a la cual se le coloca una cadena al momento de cierre,  en donde prestaba servicio el Vigilante Meléndez Alvarez Ced. No. 402-2748513-9, acorde a su declaración realizó utilizando la Escopeta Maverick No. de Serie MV16918S Licencia No. 160-20110-0 la cual portaba para servicio, primero un disparo al aire y luego un disparo hacia el piso provocando </t>
    </r>
    <r>
      <rPr>
        <u/>
        <sz val="10"/>
        <color theme="1"/>
        <rFont val="Arial"/>
        <family val="2"/>
      </rPr>
      <t>Heridas</t>
    </r>
    <r>
      <rPr>
        <sz val="10"/>
        <color theme="1"/>
        <rFont val="Arial"/>
        <family val="2"/>
      </rPr>
      <t xml:space="preserve"> de perdigones a 5 personas. Dicho vigilante fue sometido a la accion de la justicia y le fue impuesta una medida de coersion consistente en una fianza del RD$500,000.00</t>
    </r>
  </si>
  <si>
    <r>
      <t>Siendo las 08:15 mientras el Vigilante Manuel Mota, ced. 138-0008226-8, se encontraba de servicio en la sucursal del Banco de Reservas de la plaza Real en Baváro, abandonó su puesto de servicio</t>
    </r>
    <r>
      <rPr>
        <u/>
        <sz val="9"/>
        <color theme="1"/>
        <rFont val="Arial"/>
        <family val="2"/>
      </rPr>
      <t xml:space="preserve"> llevandose</t>
    </r>
    <r>
      <rPr>
        <sz val="9"/>
        <color theme="1"/>
        <rFont val="Arial"/>
        <family val="2"/>
      </rPr>
      <t xml:space="preserve"> el arma que tenía asignada para el mismo, un  Revolver marca Kora, cal. 38 serie 408776 con seis (6) capsulas amparado con la licencia permanente No. 479677</t>
    </r>
  </si>
  <si>
    <r>
      <t xml:space="preserve">Siendo las 11:15 mientras el Vigilante Juan Carlos Berrido Martínez, Cédula No.  402-2082020-9, se encontraba de servicio en la Banca Real,  No. 209 ubicada en el Sector Ensanche Bermúdez, se presentaron dos personas desconocidas encañonandolo y </t>
    </r>
    <r>
      <rPr>
        <u/>
        <sz val="9"/>
        <color theme="1"/>
        <rFont val="Arial"/>
        <family val="2"/>
      </rPr>
      <t>despojándolo</t>
    </r>
    <r>
      <rPr>
        <sz val="9"/>
        <color theme="1"/>
        <rFont val="Arial"/>
        <family val="2"/>
      </rPr>
      <t xml:space="preserve"> de la escopeta marca Maverick, cal. 12 serie MV23849G, seguido de esto los sujetos salieron huyendo dejando abandonado el carro marca Hyundai modelo sonata N20 color naranja.</t>
    </r>
  </si>
  <si>
    <r>
      <t xml:space="preserve">Siendo las 02:00 mientras el Vigilante Francisco Alcántara, ced. 001-1807081-2, se encontraba de servicio en la estación de combustible Esso ubicada en la esquina Calle Josefa Brea y Federico Geraldino del sector Villa María, fue sorprendido por  tres personas desconocidas que luego de golpearlo, lo  </t>
    </r>
    <r>
      <rPr>
        <u/>
        <sz val="9"/>
        <color theme="1"/>
        <rFont val="Arial"/>
        <family val="2"/>
      </rPr>
      <t xml:space="preserve">despojanron </t>
    </r>
    <r>
      <rPr>
        <sz val="9"/>
        <color theme="1"/>
        <rFont val="Arial"/>
        <family val="2"/>
      </rPr>
      <t xml:space="preserve"> del arma que utilizaba para dicho servicio, una  escopeta marca Carandai cal. 12MM serie P04464, Licencia No. 16702. Produciéndole a su vez  una </t>
    </r>
    <r>
      <rPr>
        <u/>
        <sz val="9"/>
        <color theme="1"/>
        <rFont val="Arial"/>
        <family val="2"/>
      </rPr>
      <t>herida</t>
    </r>
    <r>
      <rPr>
        <sz val="9"/>
        <color theme="1"/>
        <rFont val="Arial"/>
        <family val="2"/>
      </rPr>
      <t xml:space="preserve"> contusa en región frontal parietal  certificado médico</t>
    </r>
  </si>
  <si>
    <r>
      <t>Siendo las 02:00 horas el Vigilante Fermín Antonio Almonte, mientras se encontraba en su</t>
    </r>
    <r>
      <rPr>
        <sz val="9"/>
        <color rgb="FFFF0000"/>
        <rFont val="Arial"/>
        <family val="2"/>
      </rPr>
      <t xml:space="preserve"> </t>
    </r>
    <r>
      <rPr>
        <sz val="9"/>
        <rFont val="Arial"/>
        <family val="2"/>
      </rPr>
      <t xml:space="preserve">puesto de servicio en Banca LOTEKA  </t>
    </r>
    <r>
      <rPr>
        <sz val="9"/>
        <color theme="1"/>
        <rFont val="Arial"/>
        <family val="2"/>
      </rPr>
      <t xml:space="preserve">ubicado en la Av. 27 de febrero fue sorprendido por un individuo desconocido,  el cual lo encañonó </t>
    </r>
    <r>
      <rPr>
        <u/>
        <sz val="9"/>
        <color theme="1"/>
        <rFont val="Arial"/>
        <family val="2"/>
      </rPr>
      <t>despojándolo</t>
    </r>
    <r>
      <rPr>
        <sz val="9"/>
        <color theme="1"/>
        <rFont val="Arial"/>
        <family val="2"/>
      </rPr>
      <t xml:space="preserve">  de la escopeta marca Armed cal. 12MM serie 2220. Licencia </t>
    </r>
    <r>
      <rPr>
        <sz val="9"/>
        <rFont val="Arial"/>
        <family val="2"/>
      </rPr>
      <t>No. 16020041-8.</t>
    </r>
  </si>
  <si>
    <r>
      <t xml:space="preserve">Siendo las 01:45 horas el vigilante Confesor de la Cruz Castillo, ced. 104-0010831-1, mientras se encontraba en la Torre Leonardo IV ubicada en el sector Renaciento, y de una manera no esclarecida, sin manifestar signos de violiencia,  reportó que le </t>
    </r>
    <r>
      <rPr>
        <u/>
        <sz val="9"/>
        <color theme="1"/>
        <rFont val="Arial"/>
        <family val="2"/>
      </rPr>
      <t xml:space="preserve"> sustrajeron</t>
    </r>
    <r>
      <rPr>
        <sz val="9"/>
        <color theme="1"/>
        <rFont val="Arial"/>
        <family val="2"/>
      </rPr>
      <t xml:space="preserve"> la escopeta marca MAVERICK, cal. 12mm serie MV94778U, Licencia de Interior y Policia 230122.</t>
    </r>
  </si>
  <si>
    <r>
      <t>Siendo las 23:00 mientras los Vigilantes Mario Celestino Espinal, ced. 402-2495882-3,  Alider de León, 017-003613-8, fueron sorprendidos por varios individuos desconocidos quienes les realizaron varios disparos produciendoles</t>
    </r>
    <r>
      <rPr>
        <u/>
        <sz val="9"/>
        <rFont val="Arial"/>
        <family val="2"/>
      </rPr>
      <t xml:space="preserve"> heridas</t>
    </r>
    <r>
      <rPr>
        <sz val="9"/>
        <rFont val="Arial"/>
        <family val="2"/>
      </rPr>
      <t xml:space="preserve"> de proyectil de armas de fuego en pie izquierdo y región abdominal respectivamente, según diagnóstico médico. Los mismos le fueron </t>
    </r>
    <r>
      <rPr>
        <u/>
        <sz val="9"/>
        <rFont val="Arial"/>
        <family val="2"/>
      </rPr>
      <t>despojados</t>
    </r>
    <r>
      <rPr>
        <sz val="9"/>
        <rFont val="Arial"/>
        <family val="2"/>
      </rPr>
      <t xml:space="preserve"> de la pistola marcaCarandai 9mm  Serie G47110 licencia 458234  y la Escopeta marca pegaso Calibre 12 No. de serie 5551283, Licencia 471645</t>
    </r>
    <r>
      <rPr>
        <sz val="9"/>
        <color rgb="FFFF0000"/>
        <rFont val="Arial"/>
        <family val="2"/>
      </rPr>
      <t xml:space="preserve">,  </t>
    </r>
    <r>
      <rPr>
        <sz val="9"/>
        <rFont val="Arial"/>
        <family val="2"/>
      </rPr>
      <t xml:space="preserve">propiedad de la empresa. Además se </t>
    </r>
    <r>
      <rPr>
        <u/>
        <sz val="9"/>
        <rFont val="Arial"/>
        <family val="2"/>
      </rPr>
      <t>llevaron</t>
    </r>
    <r>
      <rPr>
        <sz val="9"/>
        <rFont val="Arial"/>
        <family val="2"/>
      </rPr>
      <t xml:space="preserve"> dinero en efectivo e implementos de cocina</t>
    </r>
  </si>
  <si>
    <t>HERIDOS                                    (5)</t>
  </si>
  <si>
    <t>AGOSTO  2018</t>
  </si>
  <si>
    <t>CA-0142</t>
  </si>
  <si>
    <t>SEGURIDAD ESPECIAL GRUPO LINDA</t>
  </si>
  <si>
    <t>NOVEDAD                                                                    /                                                       HERIDO</t>
  </si>
  <si>
    <t>GACELA SECURITY</t>
  </si>
  <si>
    <t>CA-0157</t>
  </si>
  <si>
    <t>CA-0114</t>
  </si>
  <si>
    <t>SEGURIDAD Y GARANTIA                (SEGASA)</t>
  </si>
  <si>
    <t xml:space="preserve">ATRACO                                  /            SUSTRACCION DE ARMA                                                   </t>
  </si>
  <si>
    <t>GOLD STAR SECURITY, S.A.</t>
  </si>
  <si>
    <t>CA-0205</t>
  </si>
  <si>
    <t>EULEN DOMINICANA DE SEGURIDAD, S.A.</t>
  </si>
  <si>
    <t>CA-0091</t>
  </si>
  <si>
    <t>GUARDIANES LA REGION</t>
  </si>
  <si>
    <t xml:space="preserve">SERVICIOS DE GUARDIANES IMPERIAL </t>
  </si>
  <si>
    <t>CA-0007</t>
  </si>
  <si>
    <t>SERVICIOS  NACIONAL DE SEGURIDAD INTEGRAL</t>
  </si>
  <si>
    <t>SERVICIO VIGILANCIA CORPORATIVO (SERVICORP)</t>
  </si>
  <si>
    <t>CA-0098</t>
  </si>
  <si>
    <t>AGENTES METROPOLITANOS DE VIGILANCIA (AMEVI)</t>
  </si>
  <si>
    <t>GS4 SECURE SOLUTION</t>
  </si>
  <si>
    <t>CA-0003</t>
  </si>
  <si>
    <t>HIGH CLASS SECURITY</t>
  </si>
  <si>
    <t>CA-0250</t>
  </si>
  <si>
    <t>HERIDO                     /                     SUSTRACCION DE ARMA</t>
  </si>
  <si>
    <t>CA-0135</t>
  </si>
  <si>
    <t>CVS SECURITY</t>
  </si>
  <si>
    <t xml:space="preserve">NOVEDAD                                                                                                                </t>
  </si>
  <si>
    <t>SERVICIOS DE GUARDIANES INDUSTRIALES (SEGUINSA)</t>
  </si>
  <si>
    <t>CA-0162</t>
  </si>
  <si>
    <t>TAURUS SECURITY SERVICES</t>
  </si>
  <si>
    <t xml:space="preserve">Siendo las  06:00 horas fue encontrado muerto el vigilante Miguel Contreras Pérez. Cédula No. 033-0018148-8, quién prestaba servicios en el Consorcio REMIX ubicado en la autopista Duarte entre el cruce de Esperanza y Maizal. Al mismo le fue sustraída la escopeta marca Baikal No.de Serie  081310144 Calibre 12 Licencia 234586 </t>
  </si>
  <si>
    <t>C&amp;C SECURITY AND CONTROL, C POR A</t>
  </si>
  <si>
    <t>CA-0182</t>
  </si>
  <si>
    <t>GENERAL SECURITY SERVICE, GSS, S.R.L.</t>
  </si>
  <si>
    <t>CA-0259</t>
  </si>
  <si>
    <t>HERIDO                                /                  SUSTRACCION         DE                         ARMA                        (2)</t>
  </si>
  <si>
    <t>SUSTRACCION          DE                           ARMA</t>
  </si>
  <si>
    <t>NOVEDAD          HERIDOS                   (2)</t>
  </si>
  <si>
    <t>NOVEDAD                                       HERIDO</t>
  </si>
  <si>
    <t xml:space="preserve">Mientras el nombrado  Manuel Alberto Fortuna Vargas de 76 años, sin mas generales conocidas empleado en seguridad propia dejo su puesto de servicio para comprar articulos en un colmado cercano, dejá la escopetaque portaba de demas generales desconocidas,  bajo el cuidado de la nombrada Yolanda Pujols, empleada domestica en la misma residencia que prestaba servicio y fue cuando a esta se le cayó, acorde a las versiones dadas, produciendose un disparo que le causo la muerte a la nombrada Lidia Mercedes, quien tambien trabajaba en la misma residencia en labores domesticas. Fuente Nota DICRIM </t>
  </si>
  <si>
    <t xml:space="preserve">MUERTE                              </t>
  </si>
  <si>
    <t xml:space="preserve"> VALVERDE</t>
  </si>
  <si>
    <t>SUSTRACCION     ARMA                                                              /                        MUERTE</t>
  </si>
  <si>
    <t xml:space="preserve">Siendo las 11:50 horas en calidad de supervisor de seguridad el señor Jhonatan Golbery Ferreras Hidalgo ced. 019-0017847-4, momentos en que terminan el inventario de las  armas de fuego del departamento de seguridad, se percatan que de forma no esclarecida faltaban dos escopetas marcas carandai, calibre 12MM  Series No. P06857 licencia  No. 16020037-4, y  Numero de serie No. P06868, licencia no. 16020038-5 respectivamente, ademas el revolver marca Rossi Calibre 38 serie no. AA721142,  con la licencia no. 0010087495-7 </t>
  </si>
  <si>
    <t>PERDIDAS DE ARMAS                                                      (3)</t>
  </si>
  <si>
    <t>Siendo las 03:00am, en la estacion Wenny Gas  ubicada en la Av. Yaport Dumit, sector Las Charcas, penetraron 4 desconocidos por la parte lateral de la estación, según los guardianes Ernesto Presinal Santos cédula 053-00374514-6 y  Carlos josé Reyes Espinal, ced. 036-0014614-0, estos los sorprendieron y los encañonaron, llevandose las armas que portaban para sevicio, las escopetas marcas MAVERICK cal. 12, serie MV66338P, licencia 16020110-2 y MAVERICK cal. 12 serie MV05685-5, licencia 16020110-0, y una suma identificada de dinero</t>
  </si>
  <si>
    <t>Mientras  el vigilante Privado Guillermo Antonio de la Nieve, Ced.225-0058186-7, se encotraba de servicio en la Constructora Vista Azul, ubicada en km 12 de la Autopista de las Americas, elementos desconocidos  le ocasionaron herida de bala en hombro derecho, sin salida acorde diagnostico medico, despojándolo de la escopeta marca Maverick cal. 12 mm no. MV 32181T, licencia 225684, la cual portaba para servicio. El mismo fue  ingresado al Hopital Dr. Dario Contreras, siendo las 04:15 horas</t>
  </si>
  <si>
    <t>PERDIDA ARMA</t>
  </si>
  <si>
    <t>Agosto 2018</t>
  </si>
  <si>
    <r>
      <t>Siendo las 11:40, mientras el vigilante José Miguel Gutierrez, cédula no. 049-0052414-3, se encontraba en las instalaciones de la plaza Centro del Este, CDN centro de noticias, ubicado en la calle Estado de Israel, realizó un disparo con el arma tipo escopeta marca MAVERICK cal. 12 MM  licencia permanente 306423, serie MV78693J, y le ocacionó una</t>
    </r>
    <r>
      <rPr>
        <u/>
        <sz val="10"/>
        <rFont val="Arial Narrow"/>
        <family val="2"/>
      </rPr>
      <t xml:space="preserve"> herida</t>
    </r>
    <r>
      <rPr>
        <sz val="10"/>
        <rFont val="Arial Narrow"/>
        <family val="2"/>
      </rPr>
      <t xml:space="preserve"> en la pierna derecha al señor Ariel Jiménez Amezquita ced. 054-0019649-8., al cual dicho vigilante le hizo varios llamados de advertencia para que se detuviera lo que el herido reaccionó abalanzandose a éste lo que lo obligó a dispararle.</t>
    </r>
  </si>
  <si>
    <r>
      <t xml:space="preserve">Siendo las 01:40 horas, mientras el oficial de seguridad Cesar Montero, ced. 010-0033925-7, se encontraba de turno en el puesto de almacen de EDESUR, localizado en Los Alcarrizos, tres(3) deconocidos penetraron al lugar haciendose pasar por oficiales de la Policía Nacional, a esto golpearon al antes mencionado y encañonaron al otro oficial de seguridad el señor Samuel Rodriguez, ced. 001-1692530-6, </t>
    </r>
    <r>
      <rPr>
        <u/>
        <sz val="10"/>
        <rFont val="Arial Narrow"/>
        <family val="2"/>
      </rPr>
      <t>despojándolos</t>
    </r>
    <r>
      <rPr>
        <sz val="10"/>
        <rFont val="Arial Narrow"/>
        <family val="2"/>
      </rPr>
      <t xml:space="preserve"> de las dos armas escopeta EGE calibre 12, serie 58937, licencia 289687 y de la escopeta MAVERICK calibre 12,  MV09808U, licencia 101791403,  con las cuales prestaban servicio. </t>
    </r>
  </si>
  <si>
    <t xml:space="preserve">Luego que el vigilante  Juan Bautista Suriel Ledesma, ced. 037-0100542-7, prestó servicios en la Sub-Estación Edesur, ubicada en el KM 6 Av. Independencia, abandonó sus responsabilidades como empleado de esta empresa, no volviendo a presentarse a trabajar ni estableciendo ningún tipo de contacto con la compañía, llevandose el uniforme de la compañía  y el carnet provisional, artículos que identifican la compañía. los cuales no ha devuelto. </t>
  </si>
  <si>
    <t>Siendo las 12:30 horas mientras el Vigilante Justo Mateo, ced. 002-0007656-0, se encontraba se servicio en la empresa BREITON DOMINICANA, ubicada en la zona industrial de Haina, SC., penetraron dos individuos hasta el momento no identificados, produciendoles heridas de machete  en muñeca derecha y abdomen, despojandólo de la escopeta marca Maverick calibre 12MM No Serie MV 21908S licencia 16020048-4</t>
  </si>
  <si>
    <t xml:space="preserve">Mientras  el supervisor  Rodr}guez García, ced. 031-0418929-9, realizaba su inspección en horario de las 06:00 horas, se percató de que el arma tipo pistola marca CZ calibre 9mm No de Serie G17218 Licencia no. 261850, no estaba en la caja fuerte. </t>
  </si>
  <si>
    <r>
      <t>Siendo las 17:15 horas, individuos armados a bordo de una motocicicleta interceptaron el camión marca Hiunday colo blanco palca Z-507841, FICHA 09, conducido por el chofer Gregorio Pérez de Paula ced. 223-0153116-0,</t>
    </r>
    <r>
      <rPr>
        <u/>
        <sz val="10"/>
        <color theme="1"/>
        <rFont val="Arial Narrow"/>
        <family val="2"/>
      </rPr>
      <t xml:space="preserve"> Sustrayéndoles </t>
    </r>
    <r>
      <rPr>
        <sz val="10"/>
        <color theme="1"/>
        <rFont val="Arial Narrow"/>
        <family val="2"/>
      </rPr>
      <t xml:space="preserve">al seguridad Jandito Díaz Morillo, codigo 16537, cedula de identificacion 022-0033616-8,  la escopeta marca Carandai cal. 12MM  serie P07265 , licencia permanente 16020079-1 y una suma de dinero hasta el momento no determinada.  </t>
    </r>
  </si>
  <si>
    <t xml:space="preserve">A bien comunicarle a esta superintendencia de seguridad privada la falta cometida por el señor Roben Garcia Otaño, ced. 224-0005973-3, la cual consiste en intentos de violencias, injurias o malos tratamientos contra sus compañeros de acuerdo al Art. 88 Ord. 4 del codigo laboral quien se desempeña como Agente de Seguridad desde el dia 27 de enero del 2017 </t>
  </si>
  <si>
    <t>SUSTRACCION DE                    ARMAS                                                                     (2)                                             ATRACO</t>
  </si>
  <si>
    <t>HERIDO                                                 /                  SUSTRACCION         DE                         ARMA</t>
  </si>
  <si>
    <r>
      <t xml:space="preserve">Siendo las 06:40 horas, mientras el vigilante Horide Quezada Vicente,  Cedula No. 225-0030900-4, mientras se encontraba en la calle Onaney no. 1, Mirador Sur, D.N, dos elementos desconocidos armados, los cuales se desplazaban a bordo de una motocicleta marca AX 100, le sorprendieron mientras esperaba que le abrieran la puerta del edificio y  lo </t>
    </r>
    <r>
      <rPr>
        <u/>
        <sz val="10"/>
        <rFont val="Arial Narrow"/>
        <family val="2"/>
      </rPr>
      <t xml:space="preserve">despojaron </t>
    </r>
    <r>
      <rPr>
        <sz val="10"/>
        <rFont val="Arial Narrow"/>
        <family val="2"/>
      </rPr>
      <t xml:space="preserve">  del arma que portaba para servicio tipo revolver calibre 38 con 5 cápsulas.</t>
    </r>
  </si>
  <si>
    <t xml:space="preserve">Siendo 11:55 horas, el vigilante Juan Sánchez de los Santos ced. 402-0892957-6,  mientras se encontraba de servicio en la Asociación de Ahorros y Préstamos, se autoinfligió de manera accidental  un disparo  el nombrado anteriormente tiene un diagnostico DX. Herida de arma de fuego en el dedo pulgar, pie derecho con fracturas </t>
  </si>
  <si>
    <r>
      <t>Siendo las 17:10 horas, mientras el vigilante Feliz del Rosario Mosquea, ced. 225-0065134-8, se dirigia desde la  Urbanización Hermanas Mirabal, Santo Domingo Norte, camino a su lugar de trabajo km 10 Autopista 30 de mayo  me interceptaron cuatro desconocidos quíenes a punta de pistola se</t>
    </r>
    <r>
      <rPr>
        <u/>
        <sz val="10"/>
        <color theme="1"/>
        <rFont val="Arial Narrow"/>
        <family val="2"/>
      </rPr>
      <t xml:space="preserve"> llevaron</t>
    </r>
    <r>
      <rPr>
        <sz val="10"/>
        <color theme="1"/>
        <rFont val="Arial Narrow"/>
        <family val="2"/>
      </rPr>
      <t xml:space="preserve"> la Motocicleta marca TVS modelo Apache RTR A80 color blanco con negro chasis MD634KE6XE2E40261, año 2014, placa K0282615, propiedad de la compañía</t>
    </r>
  </si>
  <si>
    <t>VIGILANTES NAVIEROS DEL CARIBE</t>
  </si>
  <si>
    <t>Mientras el Vigilante Luis Camilo Soriano ced. 047-0179821-9, brindaba servicio de escolta al mensajero Johan Manuel Nova, empleado de Banca de loteria O&amp;M, dos personas desconocidas le propinaron golpes contusos y laceraciones Multiples, despojándolos de un bulto con dinero en efectivo, celular propiedades de la banca, y escopeta marca Maverick cal. 12 serie no. MV 72912K. licencia no. 468744. El arma fue recuperada esta en poder de la  PGR</t>
  </si>
  <si>
    <t>Mientras prestaba servicios de segurIdad modalidad escolta de un camión de la compañía  Induveca al momento de realizar labores de distribucion de  productos en el colmado Frank, ubicado en la calle Palo Hincado del sector Villa Verde, se le escapo un disparo al vigilante Aneudys Antonio Garcia Santana, ced. 402-2015480-7, producido por la escopeta, marca Maverick calibre 12 No. serie MV39322F el cual  hizo impacto en la acera y alcanzo  la señora Madelin Mercedes, ced. 402-2891079-6, y su hija Maidelin Nicole Martínez Mercedes, de un (1) año de edad, quienes pr,las cuales fueron curadas y despachadas en el Hospital General el Buen Samaritano</t>
  </si>
  <si>
    <t>Un equipo operacional de la SVSP, retuvo una escopeta calibre 12, sin marcas ni numeración legibles,  así como tambien sin municiones al nombrado Ramón Rodríguez ced. 001-1558557-2, quíen fue sorprendido en las inmediaciones del Rancho Steak House, ubicado en la Av. República de Argentina, Argumentado que el trabajaba en labores de seguridad con el Mayor Juan Javier Capellan, PN, ced.. 031-0327844-0, en una vivienda de un ciudadano norteamericano llamado Edgar Robinson Mercedes, ced. 001-145101-7, el cual se presento con una licencia No. 14030, escopeta, Marca Maverick No. de serie MV 18243H vencida desde el 25/11/2004</t>
  </si>
  <si>
    <t>Siendo 23:00 horas, mientras el vigilante  Confesor Pascual, Ced. 001-0677505-9, se encotraba prestando servicios de seguridad en la sucursal Scotiabank de Herrera, ubicada en la plaza de Plaza Lama Duarte vieja de Herrera, se sintió mareado, quedandose dormido y cuando despertó en eso de las 02:00 horas, se percató que no se encontraban el arma tipo Revolver marca Rossi, Cal. 38mm serie AA--731995  y la flota de dicha compañía</t>
  </si>
  <si>
    <r>
      <t xml:space="preserve">Siendo las 08:00 horas en su calidad de supervisor de esta compañía ubicada en la calle Proyecto, sector Reparto Oquet, al revisar el deposito de armas se percató que faltaba el revolver marca S&amp;W calibe 38MM serie no. BDU0272, propiedad de la empresa por lo que se reporta dicha </t>
    </r>
    <r>
      <rPr>
        <u/>
        <sz val="10"/>
        <color theme="1"/>
        <rFont val="Arial Narrow"/>
        <family val="2"/>
      </rPr>
      <t>perdida</t>
    </r>
    <r>
      <rPr>
        <sz val="10"/>
        <color theme="1"/>
        <rFont val="Arial Narrow"/>
        <family val="2"/>
      </rPr>
      <t xml:space="preserve"> de arma </t>
    </r>
  </si>
  <si>
    <t>ATRACO                            /                           HERIDOS                       (2)                  SUSTRACCION DE ARMA                                   /                                            ARMA RECUPERADA</t>
  </si>
  <si>
    <t>G4S CASH SOLUTION</t>
  </si>
  <si>
    <t>CA-0001</t>
  </si>
  <si>
    <t>CA-0115</t>
  </si>
  <si>
    <t>GACELA SECURITY, S.R.L.</t>
  </si>
  <si>
    <t>CIA. DE SEG, INVESTIGACIONES Y PROTECCION HISPANIOLA</t>
  </si>
  <si>
    <t>CA-0245</t>
  </si>
  <si>
    <t>CONSULTORES EN SIST. DE INF. Y SEGURIDAD, S.A.(CONSULSISE)</t>
  </si>
  <si>
    <t>CA-0088</t>
  </si>
  <si>
    <t>Septiembre 2018</t>
  </si>
  <si>
    <t>SERVICIOS SEGURIDAD PANAMERICANA, (SEPAN)</t>
  </si>
  <si>
    <t xml:space="preserve">Mientras prestaba servicio de seguirdad en la envasadora de gas PAULIGAS ubicada en el sector Santo Cerro, el vigilante  Carmelo Antonio Reinoso Grullon,  personas decoocidas penetraron ocasionandole  heridas tipo  abrasiones en manos izquierda y derecha, sutrayendole dinero en efectivo producto de las ventas del dia y de la escopeta Mossberg cal 12 serie no. 940299, propiedad de la empresa </t>
  </si>
  <si>
    <t xml:space="preserve">Mientras el vigilante Antonio Jalabera Guzmán Cédula No.024-0003672 se encontraba en su puesto de servicio Estudio de Grabación Paimon, ubicado en el tramo carretero San Pedro-Juan  Dolió, San Pedro de Macorís, fue soprendido  por personas  desconocidas que  transitaban en un carro color negro y tras encañonarlo  lo despojaron de la escopeta cal. 12 marca Maverick que portaba para servicio, 1 radio de telecomunicaciones  color negro modelo EP350, 1 celular ZTE, 1 reloj, y emprendieron la huida. </t>
  </si>
  <si>
    <t xml:space="preserve">SUSTRACCION ARMA                                   /                                                                    ATRACO                                         </t>
  </si>
  <si>
    <t>SUSTRACCION ARMA                                   /                                                                    ATRACO                                         /                                   HERIDO</t>
  </si>
  <si>
    <t xml:space="preserve">SEGURIDAD INTEGRAL </t>
  </si>
  <si>
    <t xml:space="preserve">Siendo aproximadamente las 01:55 mientras prestaban servicios de seguridad en el Ingenio Colon Sector Monte Largo, El Llano, SPM elementos desconocidos sorprendieron a los vigilantes Juan Ramon Guerrero Mota, Cedula No. 023-0093209-8 y Joel A. Ramírez Cesar Cedula No.  023-0127553-9. Las escopetas marcas Maverick seriales No. 50548R y MV50533R Amparadas por las Licencias No. 16020155-9 y 16020155-9 respectivamente en adicion un motor marca Baja Platini chasis MD2A18AZ6FWJ28688 placa No. K048924 </t>
  </si>
  <si>
    <t>SUSTRACCION                    DE                               ARMAS                                (2)                                                 /                               ATRACO</t>
  </si>
  <si>
    <t>SUSTRACION DE ARMA                                                                                      /                                     ATRACO                                                   /                                                            HERIDOS                                                                              /                                                      MUERTE                                       /                                          ARMA RECUPERADA</t>
  </si>
  <si>
    <t>ESPAILLAT</t>
  </si>
  <si>
    <t xml:space="preserve">Siendo las 09:30 horas, mientras se encontraba prestando servicio de seguiridad el vigilante Luis Ernesto Arvelo, ced. 074-0055674-8, en la compañía COCIGAS, ubicada en la calle Ramón Caceres, Las Guazumas, Moca fue sorprendido por dos desconocidos armados quienes penetraron a dicha compañia  despojándolo de  la escopeta marca Maverick cal. 12, Serie no. 16918S, (1) celular marca Rio Flip v8, color negro Imei 35645708996567, y la suma aproximada de RD$150.000.00 pesos los cuales se encontraban en la caja fuerte. </t>
  </si>
  <si>
    <t>SUSTRACCION DE ARMA                                                    /                                                            ATRACO</t>
  </si>
  <si>
    <t>PERDIDA ARMA                                                        /                                 NOVEDAD</t>
  </si>
  <si>
    <t xml:space="preserve">Siendo las 01:00 horas, cuando  los vigilantes Jorge Ariel Medina Colon, ced. 402-2007679-4, José Alberto Gonzalez Pichardo, ced. 055-0036761-9, mientras prestaban servicio de supervision y transitaban por la Av. Isabel Aguiar a bordo de una motocicleta marca Honda color negro, frente a los Almacenes Bravo de la zona industrial de Herrera donde cayeron al pavimento al ser chocado por un vehículo no identificado, momneto que desconocidos aprovecharon el descuido y sustrajeron la escopeta marca MAVERICK cal. 12 serie no. MV24121G propiedad de la empresa </t>
  </si>
  <si>
    <t xml:space="preserve">SUSTRACCION DE ARMA                                                    </t>
  </si>
  <si>
    <t>SEPTIEMBRE   2018</t>
  </si>
  <si>
    <t>INTERCOM</t>
  </si>
  <si>
    <t>CA-074</t>
  </si>
  <si>
    <t>16/09/2018</t>
  </si>
  <si>
    <t xml:space="preserve">SERVICIO ESPECIALIZADO DE SEGURIDAD </t>
  </si>
  <si>
    <t>CA-187</t>
  </si>
  <si>
    <t xml:space="preserve">SUSTRACCION ARMA </t>
  </si>
  <si>
    <t>Siendo las 05:30 horas mientras el vigilante Jesus Marcelino cédula 402-2835014-2 prestaba servicio en Molino del Sol ubicado en la Calle Presidente Caamaño No16 Los Frailes III, Santo Domingo Este fue sorprendido por un elemento desconocido que encañonándolo le despojó de la pistola marca Bersa Calibre 380 No. Serie 380676 Licencia No. 56291</t>
  </si>
  <si>
    <t>VIGILANTE DEL ESTE</t>
  </si>
  <si>
    <t>19/09/2018</t>
  </si>
  <si>
    <t>Siendo las 10:30 horas mientras el vigilante Luis Miguel Tejada Sánchez prestaba servicio en la envasadora COGAS ubicada en la comunidad Monte Grande, Altos del Hatico, se presentó al lugar  el nombrado Wilton Jean Michel Cohen cedula No. 001-1204354-2 hijo del Sr, Wilton Cohen propietario del lugar y luego de sentarse con el, fumarse un cigarrillo con la excusa que iba a realizar una necesidad fisica le dijo que se apartara del lugar y aprovechando esta distraccion tomo el arma que portaba para servicio una escopeta sin marcas legibles No. L2301883, con la cual se autoinfligio un disparo en cuello y cara segun evaluación del medico legisla actuante que le produjo la muerte</t>
  </si>
  <si>
    <t>20/09/2018</t>
  </si>
  <si>
    <t>GREENGUARD</t>
  </si>
  <si>
    <t>HERIDO                                        /                                 NOVEDAD</t>
  </si>
  <si>
    <t xml:space="preserve">Mientras el vigilante Santo Ricrado del Orbe cédula No. 058-1304315-7, entraba al servicio y luego de retirar la escopeta de la oficina de la planta envasadora de Gas Tropigas, ubicada en la calle 22 del sector la Caleta no se percato que la misma tenia un cartucho en la recamara produciendo un disparo involuntariomarca no legible serie no. MV16924S con la escopeta hacia el piso con el cual le produjo heridas multiples por perdigones segun diagnostico medico por las cuales fue atendidos en el Hospital Dario Contreras </t>
  </si>
  <si>
    <t>Siendo las 15:00 horas mientras el guardián Rafael Ant. Noel Cedula 048-0008163 quien prestaba servicio en el Residencial Jacaranda produjo heridas leves al nombrado Jesús Salazar, Venezolano de demás generales desconocidas,  producto de un disparo de la escopeta marca Mossberg Calibre 12 No. Serie R266121 la cual portaba para servicio, en medio de una discusion cuando el vigilante manisfesto haber detenido al segundo nombrado luego de hablo visto entrando en reiteradas ocasiones segun reporte policial. Caso es investigado por la PN</t>
  </si>
  <si>
    <t>22/09/2018</t>
  </si>
  <si>
    <t>Siendo las 01:30 horas mientras el vigilante Reyes de León Delgado , prestaba servicio en la compañía MERKAVEN ubicada en la autopista Duarte individuos que se trasladaban en un carro colo negro, de los cuales se desmontaron dos armados despojándolo del arma marca Tauro No. serie PL476623 proiedad de la empresa, asignado para el servicio</t>
  </si>
  <si>
    <t xml:space="preserve"> Siendo 02:00:00 mientras el vigilante Pablo Almengo cédula No. 039-0020468-0 prestaba servicios en Molino Moderno, un individuo desconocido tratá de penetrar penetrar a las instalaciones ubicadas en la calle Eugenio Cunja No. 50 Barrio La Pulga, por lo cual realizo un disparo con la escopeta marca Maverick Calibre 12 No. de serie MV39835F Licencia No. 434507 que tenia cargada para servicio</t>
  </si>
  <si>
    <t>CA-024</t>
  </si>
  <si>
    <t>VIGILANTES ESPECIALIZADOS DE SEGURIDAD</t>
  </si>
  <si>
    <t>CA-013</t>
  </si>
  <si>
    <t xml:space="preserve">NOVEDAD                                    /                                   HERIDO </t>
  </si>
  <si>
    <t>Siendo las 20:00 horas mientras el vigilante Norberto Encarnación Jiménez , cédula No. 001-0447047-1  prestaba servicio en la estación de combustible ESSO  ubicada en la calle Josefa Brea esquina Federico Geraldino individuos que se trasladaban en dos motocicletas que presentaban una actitud sospechosa por lo que manipuló la escopeta marca Carandai calibre 12 serie No. PD04445, luego de manera accidental produjo un disparo al no sacar el cartucho en la recamara lo que produjeron heridas de proyectil de arma de fuego en Región temporal derecha y torax posterior a la nombrada Flor Inés Fernandez Pelegrin cédula No. 402-2178031-1 acorde diagnóstico médico  la cual se encontraba en la residencias de la Calle Federico Geraldino No. 25 del mismo sector</t>
  </si>
  <si>
    <t>CA-017</t>
  </si>
  <si>
    <t>Mientras prestaban servicios de seguridad en la empresa Alcoholes Finos Dominicanos, el vigilante  Elias Vásquez Sánchez cédula No. 023-0045995-1 por razones que se investigan le ocasionó 2 heridas de bala al tambien vigilante Manuel Rambarde Peguero cédula 027-0037773-8. Las armas que ambos portaban para servicio están en poder de las autoridades pertinentes Revolver  Dan Wesson Calibre 38 Licencia 264604 No. serie 382306 el cual portaba el primero y el segundo portaba la escopeta marca Mossberg Calibre 12 L095096</t>
  </si>
  <si>
    <t xml:space="preserve">Siendo las 06:00 horas, el vigilante  Fabricio  Jiménez Mercedes, sin cédula, el cual se encontraba de servicio en el hotel Silvestre, ubicado en el km 13 1/2, carretera Romana, San Pedro, cuando este fue relevado de su puesto de servicio este no le entregó su arma al relevo., una pistola marca F.T., serie no. AE75740 cal 9MM,  y hasta el momento no se ha presentado </t>
  </si>
  <si>
    <t>Mientras el vigilante Osiris Antonio Jeréz Ortíz, cédula de Identificacion personal No.  050-0007025-9, prestaba servicios en la sucursal del Naco Populara ubicada en la calle Duverge esq. Juan Rodriguez, abandonó su puesto de servicio presentandose a un establecimiento comercial cercano por  bebidas alcohólicas inconforme por que no le daban servicio procedió hacer un disparo al aire con la escopeta marca EGE calibre 12 serie No. 55504 Licencia No. 370510 al momento que reclamaba servicio. El mismo detenendio por la Policia Nacional conjuntamente con el arma para investigación</t>
  </si>
  <si>
    <t>Siendo la 07:25 horas  mientras el Sargento Mayor ® Danilo Tejeda Rodríguez PN  Ced. 002-0110391-6, empleado de seguridad propia de la Sra. Altagracia Ledesma, cédula   002-0023577-8, comerciante salía a realizar un deposito bancario en compañía del Sr. Primitivo Rodríguez Ruíz, ced. 002-0051846-2, de la casa ubicada en la calle Salcedo No. 22 sector Los Novas, fueron abordados por el nombrado Smerlin Antonio Marcelino Tavarez, ced. 402-4335266-9,  y otra persona desconocida con fines de atracarlos,  produciendose un forcejeo resultando muerto el nombrado Smerlin por herida de arma de fuego en cabeza, y los dos primeramente mencionados heridos por traumas diversos, fractura y laceraciones producidas por un vehiculo que conducia una tercera persona quién cargó con el otro desconocido, la valija conteniendo 595,000.00 pesos y el Revolver marca Ruger calibre 357 de demas generales desconocidas asignado al Agente policial en retiro. Fue recuperado un revolver marca cobra calibre 32 No. 115554 quien segun las declaraciones portaba el hoy occiso</t>
  </si>
  <si>
    <t>Siendo las 22:30 horas mientras el vigilante Marcos Terrero Paniagua, cédula No. 012-0051843-7 prestaba servicios de vigilancia en la planta de gas WENDI GAS en donde se presentó un individuo armado manifestandole que era un atraco por lo cual utilizó la escopeta marca Maverick Calibre 12 serie No. MV44855   produciendo un disparo. El desconocido huyo del lugar, personal del Dicrim que se presento al lugar encontro algunas manchas de sangre pero no pudieron ubicar a nadie en los centros asistencia médicos de la zona</t>
  </si>
  <si>
    <r>
      <rPr>
        <b/>
        <sz val="8"/>
        <color theme="1"/>
        <rFont val="Arial Narrow"/>
        <family val="2"/>
      </rPr>
      <t>SUSTRACCION DE ARMAS :</t>
    </r>
    <r>
      <rPr>
        <sz val="8"/>
        <color theme="1"/>
        <rFont val="Arial Narrow"/>
        <family val="2"/>
      </rPr>
      <t xml:space="preserve"> Armas sustraidas a vigilantes o personas empleadas en Vigilancia y Seguridad Privada en el ejercicio de su labor durante la novedad que se está reportando.</t>
    </r>
  </si>
  <si>
    <r>
      <rPr>
        <b/>
        <sz val="8"/>
        <color theme="1"/>
        <rFont val="Arial Narrow"/>
        <family val="2"/>
      </rPr>
      <t xml:space="preserve">HERIDOS: </t>
    </r>
    <r>
      <rPr>
        <sz val="8"/>
        <color theme="1"/>
        <rFont val="Arial Narrow"/>
        <family val="2"/>
      </rPr>
      <t xml:space="preserve"> Vigilantes y  empleados en Vigilancia y Seguridad Privada o personas heridas en el ejercicio de su labor  durante la novedad que se está reportando.</t>
    </r>
  </si>
  <si>
    <r>
      <rPr>
        <b/>
        <sz val="8"/>
        <color theme="1"/>
        <rFont val="Arial Narrow"/>
        <family val="2"/>
      </rPr>
      <t xml:space="preserve">MUERTE: </t>
    </r>
    <r>
      <rPr>
        <sz val="8"/>
        <color theme="1"/>
        <rFont val="Arial Narrow"/>
        <family val="2"/>
      </rPr>
      <t xml:space="preserve"> Vigilantes y  empleados en Vigilancia y Seguridad Privada o personas muertas en el ejercicio de su labor  durante la novedad que se está reportando.</t>
    </r>
  </si>
  <si>
    <r>
      <rPr>
        <b/>
        <sz val="8"/>
        <color theme="1"/>
        <rFont val="Arial Narrow"/>
        <family val="2"/>
      </rPr>
      <t>ATRACO</t>
    </r>
    <r>
      <rPr>
        <sz val="8"/>
        <color theme="1"/>
        <rFont val="Arial Narrow"/>
        <family val="2"/>
      </rPr>
      <t>: Accion delicuencial en la cual haya intervenido de Vigilantes o personas empleadas en Vigilancia y Seguridad  Privada en el ejercicio de su labor  durante la novedad que se está reportando.</t>
    </r>
  </si>
  <si>
    <r>
      <rPr>
        <b/>
        <sz val="8"/>
        <color theme="1"/>
        <rFont val="Arial Narrow"/>
        <family val="2"/>
      </rPr>
      <t>PERDIDA DE ARMA:</t>
    </r>
    <r>
      <rPr>
        <sz val="8"/>
        <color theme="1"/>
        <rFont val="Arial Narrow"/>
        <family val="2"/>
      </rPr>
      <t xml:space="preserve">  Armas perdidas a Vigilantes o personas empleadas en Vigilancia y Seguridad Privada en el ejercicio de su labor  durante la novedad que se está reportando.</t>
    </r>
  </si>
  <si>
    <r>
      <rPr>
        <b/>
        <sz val="8"/>
        <color theme="1"/>
        <rFont val="Arial Narrow"/>
        <family val="2"/>
      </rPr>
      <t>NOVEDAD:</t>
    </r>
    <r>
      <rPr>
        <sz val="8"/>
        <color theme="1"/>
        <rFont val="Arial Narrow"/>
        <family val="2"/>
      </rPr>
      <t xml:space="preserve">  Novedades que involucren bienes, propiedades, vigilantes, empleados en Vigilancia y Seguridad Privada o personas. </t>
    </r>
  </si>
  <si>
    <r>
      <rPr>
        <b/>
        <sz val="8"/>
        <color theme="1"/>
        <rFont val="Arial Narrow"/>
        <family val="2"/>
      </rPr>
      <t>ROBO:</t>
    </r>
    <r>
      <rPr>
        <sz val="8"/>
        <color theme="1"/>
        <rFont val="Arial Narrow"/>
        <family val="2"/>
      </rPr>
      <t xml:space="preserve">  Accion delicuencial en un puesto de servicio donde no hay intervención de vigilantes o personas empleadas en Vigilancia y Seguridad privada  durante la novedad que se está reportando.</t>
    </r>
  </si>
  <si>
    <r>
      <rPr>
        <b/>
        <sz val="8"/>
        <color theme="1"/>
        <rFont val="Arial Narrow"/>
        <family val="2"/>
      </rPr>
      <t>ARMAS RECUPERADAS:</t>
    </r>
    <r>
      <rPr>
        <sz val="8"/>
        <color theme="1"/>
        <rFont val="Arial Narrow"/>
        <family val="2"/>
      </rPr>
      <t xml:space="preserve"> Armas recuperadas que hayan sido sustraidas a vigilantes o personas empleadas en Vigilancia y Seguridad Privada en el ejercicio</t>
    </r>
  </si>
  <si>
    <t>SERVICIOS PROTECCION PRIVADA</t>
  </si>
  <si>
    <t>Santiago</t>
  </si>
  <si>
    <t>La Romana</t>
  </si>
  <si>
    <t>CA0065</t>
  </si>
  <si>
    <t>OCTUBRE   2018</t>
  </si>
  <si>
    <t>San Francisco de Macoris</t>
  </si>
  <si>
    <t>18/10/82018</t>
  </si>
  <si>
    <t>Santo Domingo</t>
  </si>
  <si>
    <t>San Cristobal</t>
  </si>
  <si>
    <t>CA0120</t>
  </si>
  <si>
    <t>Bonao</t>
  </si>
  <si>
    <t xml:space="preserve">GUARDIANES TITAN </t>
  </si>
  <si>
    <t>CA-065</t>
  </si>
  <si>
    <t xml:space="preserve">Mientras el Oficial de seguridad Juan José Ramírez Lebron, Ced.107-0001434-2 se encontraba de servicio en una de las antenas de la telefónica Claro, ubicada en Boca de Yuma desconocidos lo ultimaron y sustrajeron la escopeta marca EGE Cal.12 serie No.55334 Licencia 234941 la cual portaba para servicio. </t>
  </si>
  <si>
    <t>OCTUBRE 2018</t>
  </si>
  <si>
    <t xml:space="preserve">MUERTE                                        /                                                   SUSTRACCION  ARMA         </t>
  </si>
  <si>
    <t>HERIDO                                            /                                               SUSTRACCION ARMA</t>
  </si>
  <si>
    <t xml:space="preserve">Mientras el vigilante Yaque Gohos, Ced.103-0005179-3; iba de camino en dirección al Banco Popular (BANCOLA) individuos lo despojaron de su arma de fuego Pistola marca CARANDAI Cal.9MM Serie No.T0620-06C07340, licencia No.16010030-9 y los mismos le ocasionaron la muerte. </t>
  </si>
  <si>
    <t>Siendo las 17:46 horas fueron detenidos y requisados los nombrados Wilson Rafael Espinal Ureña, no portaba cedula al momento de su arresto, y el Nombrado Marcos Antonio Parra Rosario Cédula No. 402-2724880-0 mientras transitaban en una motocicleta por la Avenida Mama Tingó próximo a la sucursal de EDENORTE por portar un revolver marca TAURUS Calibre 38 mm con seis capsulas del mismo calibre, Serie No. PJ453442 con una copia de la Licencia emitida por el Ministerio de Interior y Policia No. 10030027-0 a nombre de la GUARDIANES TITAN empresa para la cual labora, segun la declaracion del primero de los mencionados anteriormente y a quien fue que se le ocupo el arma cuya  licencia en los archivos policiales figura como vencida desde el año 1999</t>
  </si>
  <si>
    <t xml:space="preserve">HERIDO                                          /                                                                                         SUSTRACCION ARMA                                /                                               ATRACO                                                               </t>
  </si>
  <si>
    <t xml:space="preserve">Siendo las 02:00 horas, tres elementos desconocidos a bordo de una camioneta se presentaron a la estación de combustible Geraldo Gómez ubicada en el distrito municipal La Peña, Sección Ponton.  realizando disparos que produjeron heridas por arma de fuego al oficial de seguridad Nelson Hidalgo Taveras, Ced.056-009-4287-3; en la cadera sustrayendo  la escopeta marca CARANDAI, Calibre 12, Serie 02262, Licencia 2902748 que portaba para servicio, RD$ 2,000 pesos en efectivo, 4 baterias para inversor, entre otras propiedades </t>
  </si>
  <si>
    <t xml:space="preserve">SUSTRACCION  ARMA </t>
  </si>
  <si>
    <t xml:space="preserve">Siendo la 10:06 el Supervisor Máximo de León Cédula No. 100-0003931-2 de la Compañía Guardianes Titan,  en donde reportó la perdida de la escopeta marca Mossberg Calibre 12mm No. K872904 con licencia  No. 479457 con la cual prestaban servicio en la empresa PH INCAR ubicada en la zona Franca de esta ciudad los vigilantes Juan Mercedes Alcala Cédula 023-0004358-1 y José Martin Hernández Cédula 030-0001669-5 los cuales no pueden precisar fecha ni la hora en la cual dicha arma se extravio ya que era dejada en un lugar sin proteccion. </t>
  </si>
  <si>
    <t xml:space="preserve"> 22/10/2018</t>
  </si>
  <si>
    <t>25/10/2018</t>
  </si>
  <si>
    <t>SUTRACCION ARMA                                              /                                                        ATRACO</t>
  </si>
  <si>
    <t>26/10/2018</t>
  </si>
  <si>
    <t>GUARDIANES ANTILLANOS</t>
  </si>
  <si>
    <t>CA-035</t>
  </si>
  <si>
    <t>HERIDO                                                       /                                                  NOVEDAD</t>
  </si>
  <si>
    <t xml:space="preserve">SUSTRACCION ARMA                            (2)                                    </t>
  </si>
  <si>
    <t xml:space="preserve">Siendo las 10:12 horas se presento al centro de denuncias de Bonao el Encargado de Operaciones Clemente Cespedes Paredes, Ced. 054-0052812-0; reportando que mientras el vigilante Nelson Bolivar Viñas Peña, Ced.402-2509815-7;  se encontraba enel evento EXPO FERIA BONAO,  cuando procedían a relevarlo esta persona habia abandonado el servicio  con el arma de reglamento pistola marca CARANDAI, Serie G48065. propiedad de la empresa </t>
  </si>
  <si>
    <t>Siendo aproximadamente las 01:15 hora mientras el vigilante Cosme Suero Baez Cédula No. 041-00122965-1, prestaba servicios de seguridad desarmado por la caracteristicas del servicio contratado en la Estación Shell ubicada en la Calle Central, Palo Verde, elementos desconocidos lo sorprendieron y rompiendo un protector de una ventana que da acceso a las oficinas, sustrayendo la suma de RD$ 147,102.00 pesos dominicanos</t>
  </si>
  <si>
    <t>Valverde</t>
  </si>
  <si>
    <t xml:space="preserve">En horas de la madrugada mientras el vigilante Hilario Diaz, Ced.001--0557254-9; se encontraba de servicio en la compañía Benigno Zapatero, ubicada en la Av. Luperon Esq. Guarocuya, D.N, fue sorprendido por dos personas desconocidas armados de armas blancas y quienes  lo despojaron de una escopeta marca MOSSBERG, Calibre 12, Serie 740803.  </t>
  </si>
  <si>
    <t>CONSULSISE</t>
  </si>
  <si>
    <t>ARMADURA</t>
  </si>
  <si>
    <t>CA-175</t>
  </si>
  <si>
    <t xml:space="preserve">Siendo aproximadamente las 20:30 el vigilante de seguridad Jose Baez Ozorio Cedula No. 055-00425557-7 quién prestaba servicio en el 80 Alfa Ubicado en el Residencial Las Catalinas Carretera de Licey Santiago, Abandono su puesto de servicio llevandose consigo la pistola marca FEG 9mm No serie B933343 Licencia 206566 </t>
  </si>
  <si>
    <t>SENASE</t>
  </si>
  <si>
    <t>CA-103</t>
  </si>
  <si>
    <t>Mientras el nombrado Angel Daniel Javier Vasquez, Ced.031-0429-565-8; laboraba como vigilante privado en la residencia del señor Adolfo Díaz, ubicada en la Calle principal No. 26 Sabana Iglesias,  según sus propias declaraciones este recibiera de manera accidental una herida con la escopeta marca Escort Magnum, Cal.12, Serie 337767, Licencia 222079. de su propiedad</t>
  </si>
  <si>
    <t xml:space="preserve">Mientras prestaba servicio de vigilancia el nombrado Juan Sufran Mateo Cedula No. 068-0002282-1 en el Punto Expreso de EDESUR ubicado en Distrito Municipal San José del Puerto, se autoinflingió de manera accidental una herida en el dedo indice de la mano izquierda por disparo de arma de fuego según diagnostico médico,  con la Pistola marca Carandai Calibre 380 No de Serie J11550 propiedad de la empresa </t>
  </si>
  <si>
    <t xml:space="preserve">Mientras el vigilante Yuset Manuel Valenzuela Feliz, Ced.002-0101523-7; se encontraba en la compañía EDESUR, ubicada en la calle Bernardo Alie, Sector Lava Pies, despojaron al dicho vigilante de un revolver  marca Kora calibre 38 serie 408766 Licencia 476674, tambien de  un revolver marca  Smith and Wesson Calibre 38 serie 58355 , Licencia 160301401  y una escopeta la cual  fue abandonada en la misma empresa donde amordazaron al seguridad. </t>
  </si>
  <si>
    <r>
      <rPr>
        <b/>
        <sz val="14"/>
        <rFont val="Arial Narrow"/>
        <family val="2"/>
      </rPr>
      <t xml:space="preserve">MINISTERIO DE DEFENSA </t>
    </r>
    <r>
      <rPr>
        <sz val="14"/>
        <rFont val="Arial Narrow"/>
        <family val="2"/>
      </rPr>
      <t xml:space="preserve">                                                                                                                                                                               </t>
    </r>
    <r>
      <rPr>
        <b/>
        <sz val="14"/>
        <rFont val="Arial Narrow"/>
        <family val="2"/>
      </rPr>
      <t xml:space="preserve">Superintendencia de Vigilancia y Seguridad Privada  </t>
    </r>
    <r>
      <rPr>
        <sz val="14"/>
        <rFont val="Arial Narrow"/>
        <family val="2"/>
      </rPr>
      <t xml:space="preserve">                                                                                                                                                                                                                                                                                                                                                                                           </t>
    </r>
    <r>
      <rPr>
        <b/>
        <sz val="14"/>
        <rFont val="Arial Narrow"/>
        <family val="2"/>
      </rPr>
      <t xml:space="preserve">“ TODO POR LA PATRIA "   </t>
    </r>
    <r>
      <rPr>
        <sz val="14"/>
        <rFont val="Arial Narrow"/>
        <family val="2"/>
      </rPr>
      <t xml:space="preserve">                                                                                                                                                                                                                                          “</t>
    </r>
    <r>
      <rPr>
        <i/>
        <sz val="12"/>
        <rFont val="Arial Narrow"/>
        <family val="2"/>
      </rPr>
      <t>Año del Fomento de las Exportaciones</t>
    </r>
    <r>
      <rPr>
        <sz val="14"/>
        <rFont val="Arial Narrow"/>
        <family val="2"/>
      </rPr>
      <t xml:space="preserve">” </t>
    </r>
  </si>
  <si>
    <t>CA-004</t>
  </si>
  <si>
    <t>CA-042</t>
  </si>
  <si>
    <t xml:space="preserve">HERIDO                                                                                              </t>
  </si>
  <si>
    <t>Mientras el vigilante Eleuterio Carmona Martinez, Ced.002-0035588-1; realizaba su labor en el repuesto para equipos pesados e industrial (PAIS&amp;CO) ubicado en la John F. Kennedy, momentos que realizaba una ronda en el parqueo sorprendiendo al nombrado Eduardo Duran Martinez , sustrayendo piezas del  camión marca Daihatsu, placa L193250, produciendose un forcejeo para quitarle el arma que portaba para servicio una pistola marca VERSA, Calibre 380, No.555610, de su propiedad, el cual porta de manera legal con la Licencia 93238. Durante el forcejeo se produjo un disparo produciendole una herida a Eduardo Durán Martínez. caso se investiga por la Policia Nacional</t>
  </si>
  <si>
    <t xml:space="preserve">En horas de la Madrugada elementos desconocidos sorprendieron al seguridad Bolivar del Jesus Mordan empleado en la fábrica de quesos Troncoso Peña ubicada en la finca la Mestiza, ubicada en la Carretera Las Calderas Distrito Municipal Sombrero, amordazando al nombrado Luis M Santo Colon, tecnico veterinario de la misma empresa, sustrayendo la escopeta marca Mossberg serie T187047 calibre 12 perteneciente a CAFEISPE y un vehiculo Mitsubishi tipo Camión modelo 2008 ,  Chasis FE835EA47980 propiedad de la empresa Troncoso Peña, y otros articulos como tablet, dos celulares etc </t>
  </si>
  <si>
    <t>Siendo las 19:30 horas personas hasta el momento desconocidas, penetraron a la oficina de Agroquimica Ferquido, ubicada en la carretera Mao, momentos que se encontraba el vigilante Alberto Rodríguez, Ced. 034-0009772-5; cuando al dirigirse al baño se dirigió donde elementos desconocidos le propinaron un golpe en la cabeza causandole trauma contuso con esquimosis y demás heridas región frontal y temporal izquierdo según diagnostico médico sustrayendole  la pistola marca SUPER Cal.9MM Serie G23094.</t>
  </si>
  <si>
    <t xml:space="preserve">Siendo aproximadamente las 02:30 horas 4 inidividuos desconocidos sorprendieron al vigilante Santo Cordero, Cedula No. 223-0111921-4 mientras prestaba servicio de seguridad en HILGAS de las Americas sustrayendole la escopeta marca Maverick Calibre 12 No. de Serie MV69423T Licencia 160202703 propiedad de la empresa procediendo a romper dos verjas del local. El seguridad presenta golpes en un brazo segun reporte del Sr Eladio Rosario Gerente de la estacion de combustible. Caso se investiga  </t>
  </si>
  <si>
    <t>HERIDO                  NOVEDAD</t>
  </si>
  <si>
    <t>CA-088</t>
  </si>
  <si>
    <r>
      <rPr>
        <b/>
        <sz val="7"/>
        <color theme="1"/>
        <rFont val="Arial Narrow"/>
        <family val="2"/>
      </rPr>
      <t>SUSTRACCION DE ARMAS :</t>
    </r>
    <r>
      <rPr>
        <sz val="7"/>
        <color theme="1"/>
        <rFont val="Arial Narrow"/>
        <family val="2"/>
      </rPr>
      <t xml:space="preserve"> Armas sustraidas a vigilantes o personas empleadas en Vigilancia y Seguridad Privada en el ejercicio de su labor durante la novedad que se está reportando.</t>
    </r>
  </si>
  <si>
    <r>
      <rPr>
        <b/>
        <sz val="7"/>
        <color theme="1"/>
        <rFont val="Arial Narrow"/>
        <family val="2"/>
      </rPr>
      <t>ARMAS RECUPERADAS:</t>
    </r>
    <r>
      <rPr>
        <sz val="7"/>
        <color theme="1"/>
        <rFont val="Arial Narrow"/>
        <family val="2"/>
      </rPr>
      <t xml:space="preserve"> Armas recuperadas que hayan sido sustraidas a vigilantes o personas empleadas en Vigilancia y Seguridad Privada en el ejercicio</t>
    </r>
  </si>
  <si>
    <r>
      <rPr>
        <b/>
        <sz val="7"/>
        <color theme="1"/>
        <rFont val="Arial Narrow"/>
        <family val="2"/>
      </rPr>
      <t xml:space="preserve">HERIDOS: </t>
    </r>
    <r>
      <rPr>
        <sz val="7"/>
        <color theme="1"/>
        <rFont val="Arial Narrow"/>
        <family val="2"/>
      </rPr>
      <t xml:space="preserve"> Vigilantes y  empleados en Vigilancia y Seguridad Privada o personas heridas en el ejercicio de su labor  durante la novedad que se está reportando.</t>
    </r>
  </si>
  <si>
    <r>
      <rPr>
        <b/>
        <sz val="7"/>
        <color theme="1"/>
        <rFont val="Arial Narrow"/>
        <family val="2"/>
      </rPr>
      <t xml:space="preserve">MUERTE: </t>
    </r>
    <r>
      <rPr>
        <sz val="7"/>
        <color theme="1"/>
        <rFont val="Arial Narrow"/>
        <family val="2"/>
      </rPr>
      <t xml:space="preserve"> Vigilantes y  empleados en Vigilancia y Seguridad Privada o personas muertas en el ejercicio de su labor  durante la novedad que se está reportando.</t>
    </r>
  </si>
  <si>
    <r>
      <rPr>
        <b/>
        <sz val="7"/>
        <color theme="1"/>
        <rFont val="Arial Narrow"/>
        <family val="2"/>
      </rPr>
      <t>ATRACO</t>
    </r>
    <r>
      <rPr>
        <sz val="7"/>
        <color theme="1"/>
        <rFont val="Arial Narrow"/>
        <family val="2"/>
      </rPr>
      <t>: Accion delicuencial en la cual haya intervenido de Vigilantes o personas empleadas en Vigilancia y Seguridad  Privada en el ejercicio de su labor  durante la novedad que se está reportando.</t>
    </r>
  </si>
  <si>
    <r>
      <rPr>
        <b/>
        <sz val="7"/>
        <color theme="1"/>
        <rFont val="Arial Narrow"/>
        <family val="2"/>
      </rPr>
      <t>PERDIDA DE ARMA:</t>
    </r>
    <r>
      <rPr>
        <sz val="7"/>
        <color theme="1"/>
        <rFont val="Arial Narrow"/>
        <family val="2"/>
      </rPr>
      <t xml:space="preserve">  Armas perdidas a Vigilantes o personas empleadas en Vigilancia y Seguridad Privada en el ejercicio de su labor  durante la novedad que se está reportando.</t>
    </r>
  </si>
  <si>
    <r>
      <rPr>
        <b/>
        <sz val="7"/>
        <color theme="1"/>
        <rFont val="Arial Narrow"/>
        <family val="2"/>
      </rPr>
      <t>NOVEDAD:</t>
    </r>
    <r>
      <rPr>
        <sz val="7"/>
        <color theme="1"/>
        <rFont val="Arial Narrow"/>
        <family val="2"/>
      </rPr>
      <t xml:space="preserve">  Novedades que involucren bienes, propiedades, vigilantes, empleados en Vigilancia y Seguridad Privada o personas. </t>
    </r>
  </si>
  <si>
    <r>
      <rPr>
        <b/>
        <sz val="7"/>
        <color theme="1"/>
        <rFont val="Arial Narrow"/>
        <family val="2"/>
      </rPr>
      <t>ROBO:</t>
    </r>
    <r>
      <rPr>
        <sz val="7"/>
        <color theme="1"/>
        <rFont val="Arial Narrow"/>
        <family val="2"/>
      </rPr>
      <t xml:space="preserve">  Accion delicuencial en un puesto de servicio donde no hay intervención de vigilantes o personas empleadas en Vigilancia y Seguridad privada  durante la novedad que se está reportando.</t>
    </r>
  </si>
  <si>
    <t>DICIEMBRE 2018</t>
  </si>
  <si>
    <t xml:space="preserve">  </t>
  </si>
  <si>
    <t>ENERO 2019</t>
  </si>
  <si>
    <t>CONSULTORES PRIVADOS DE SEGURIDAD WH</t>
  </si>
  <si>
    <t>CA-0158</t>
  </si>
  <si>
    <t>GUARDIANES TITÁN, S.A.</t>
  </si>
  <si>
    <t>LA LECHUZA</t>
  </si>
  <si>
    <t>SA-022</t>
  </si>
  <si>
    <t>Siendo las 17:14 del 09/01/2019, se presento al Centro de Recepcion de Denuncias, Santiago; el señor JONATHAN EDUARDO DE LEON URBAEZ, Ced.031-0502433-9; con la finalidad de presentar una denuncia en calidad de encargado de almacen de la compañía Jose Paiewonsky e Hijos, por el hecho de que a eso de las 01:45 a.m. mientras la compañia se encontraba cerrada individuos desconocidos rompieron la maya ciclonica de la verja perimetral, luego pasaron al recinto y violentaron los cristales de dos vehiculos y sustrajeron de uno de ellos la cantidad de RD$111,484 mil pesos. Luego violentaron las dos puertas principales de la oficina penetraron a la misma y sustrajeron un DVR de la camara de seguridad, la cantidad de RD$30,501 pesos, cuatro celulares marca Samsumg modelos J-Prime, color Dorado. Los mismos sorprendieron a dos vigilantes de la referida compañia, de nombres BILADEX BELTREZ y RAMON BAUTISTA NUÑEZ, a los cuales amoldazaron y despojaron al primero de un arma de fuego tipo escopeta marca MAVERICK, calibre 12mm, serie MV87900M, dos radios de comunicacion propiedad de dicha compañia.</t>
  </si>
  <si>
    <t>GUARDIANES SÁNCHEZ RAMÍREZ, S.A.</t>
  </si>
  <si>
    <t>Siendo las 08:00 horas del 14/01/2019, el señor JOSE AGUSTIN GUZMAN MORILLO, Ced.049-0030616-0; hizo la denuncia de que a eso de las 17:30 horas del 13/01/2019, el nombrado JUAN SANCHEZ, momentos en que se encontraba laborando en la empresa Agregados de Equipos Diaz, ubicada en la Cale Mella, Cotui; estravio la escopeta marca MOSSBERG, calibre 12, serie No.360116, cuando la puso en los estribos del lado derecho de un camion, color negro con amarillo, ficha No.C-HDO2.</t>
  </si>
  <si>
    <t>SEGURIDAD Y GARANTÍA, S.A. (SEGASA)</t>
  </si>
  <si>
    <t>El señor GERMAN ALBERTO OVALLE SANCHEZ, Ced.031-0023962-7; denuncio que a eso de las 10:00 horas del 13/01/2019, el nombrado ANSELMO BATISTA, cuando se encontraba brindando servicio en la compañía JR Technology, ubicada en la av. 27 de febrero. Al terminar su turno se dirigio a su residencia y una vez alli salio al colmado y al regresar se percato de que desconocidos habian penetrado su residencia llevandose del interior de un bulto el arma de fuego tipo revolver, marca TAURUS, calibre 38, serie No.1272658, propiedad de la compañia SEGASA, asi como tambien se llevaron dinero propiedad del nombrado ANSELMO BATISTA.</t>
  </si>
  <si>
    <t>CA-0025</t>
  </si>
  <si>
    <t>Siendo las 15:50 horas del 14/01/2019, el señor JUAN ALBERTO CASTRO, Ced.001-1180860-6; denuncio que a eso de las 09:00 horas del dia de la fecha cuando llego al lugar donde presta servicio como seguridad se percato de que en el lugar donde guardan la escopeta marca MOSSBERG, serie L715821, calibre 12mm, la misma no estaba.</t>
  </si>
  <si>
    <t xml:space="preserve">SUSTRACCION DE ARMA </t>
  </si>
  <si>
    <t>Siendo las 11:59 horas del 15/01/2019, se presento al Centro de Recepcion de Denuncias, el señor JOAN ISRAEL BUENO, Ced.031-0529588-9; con la finalidad de presentar una denuncia por el hecho de que a eso de las 03:50 a.m. mientras los nombrados RAFAEL ANTONIO GARCIA, LUIS CONCEPCION ORTEGA PARRA y MIGUEL ANTONIO GOMEZ TAVERAS,  se encontraban prestando servicio en Edenorte ubicada en la av. Juan Pablo Duarte, Santiago de los Caballeros. LUIS CONCEPCION le manifesto a  MIGUEL ANTONIO GOMEZ TAVERAS que necesitaba ir al baño por lo que el primero procedio a entregarle al segundo el arma de fuego tipo revolver, marca TAURUS, calibre 38mm, serie No.1342946; al momento de LUIS CONCEPCION regresar del baño se percato de ue  MIGUEL ANTONIO GOMEZ TAVERAS ya no se encontraba en el lugar y que el mismo se habia llegado consigo dicha arma.</t>
  </si>
  <si>
    <t>CA-0094</t>
  </si>
  <si>
    <t>Siendo las 01:00 hoas, mientras se encontraba en su lugar de servicio en el Banco de Reservas, ubicado en la calle Duarte en el interior de lPlaza TUREY, el vigilante Jorge Daniel Natera Tolentino, (a) Deivi, ced. 225-0033187-5, manifestó al ser cuestionado que observó que a 200 metros un vehiculo de color rojo sin mas especificaciones, dicho vehiculo duró estacionado aproximadamente 1hora y luego llegaron encapuchados y portando armas de fuego 5 personas quienes lo amordazaron de pies y manos con tairra llevandolo a la parte trasera d dicha entidad lograndos escapar, Sustrayendole una escopeta marca Mossberg cal. 12, serie P740028, licencia permanente num. ---------------asi como tambien su celular ZTE activado con el numero 829-789-0081 compañia Claro.</t>
  </si>
  <si>
    <t>CA-0024</t>
  </si>
  <si>
    <t>Siendo las 14: 00 horas, fueron informados mediante llamada telefonica que en la estacion de combustible SUNIX, ubicada en la Autopista 6 de Noviembre proximo a la plaza del chivo, que en dicha estacion el seguridad habia dejado abandonada en la oficina del encargado de distribución, una escopeta marca Mossberg, cal. 12mm, de mas datos no legibles, con dos cartuchos para la misma entregada por el señor Misael Figuereo Rodriguez, ced. 002-0167355-5, encargado de ventas de dicha estación. Donde el mismo declara que no a podido hacer contacto con la compañia.</t>
  </si>
  <si>
    <t>SERVICIOS DE GUARDIANES INDUSTRIALES, S.A. (SEGUINSA)</t>
  </si>
  <si>
    <t>Siendo las 03:50 hoas, mientras se encotraban en su lugar de servicio en el edificio administrativo de la empresa Edenorte Dominican, ubicada en el sector los Colegios., avenida Juan Pablo Duarte, el nombrado Luis Concepcion le manifesto al nombrado Miguel Antonio Gomez Taveras que necesitaba ir al baño, que le asistiera, por lo que el primero procedió a entregarle al segundo el arma de fuego tipo revolver, marca Taurus, cal. 38, serie 1342946. y al momento de retornar el mismo ya no se encontraba en el lugar y habia sustraido la referida arma.</t>
  </si>
  <si>
    <t>SANTIAGO DE LOS CABALLEROS</t>
  </si>
  <si>
    <t>VALVERDE MAO</t>
  </si>
  <si>
    <t xml:space="preserve">Siendo las 10:00 horas fue puesto a disposicion de la justicia el nombrado Jose Rodriguez Piña, ced. 046-0025229-2, momneto que se encontraba laborano en la planta de gas Weni Gas, ubicada en el respaldo General Luperon, sector El Samar, ya que via llamada telefonica laa señora Clara Francisca Alvarez, administradora del referido lugar, que una persona sin identificar a bordo de un carro habia pemetrado al establecimiento, a las 23:30 por la puerta principal la cual fue abierta por el detenido y la planta solo labora hasta las 22:00 horas, nos trasladamos al lugar y dicho vigilante no nos quiso abrir la puerta, estando en dicho lugar un carro marca Honda modelo Acord color gris palaca 539377 y seis(6) tanques de cilindro de gas y el conductor emprendio la huida. </t>
  </si>
  <si>
    <t>VIGILANTES DEL ESTE, C.X.A. (VIGESTE)</t>
  </si>
  <si>
    <t xml:space="preserve">Siendo las 16:30 horas fue apresado bajo arresto num. 011702-2018, el nombrado Beato Alexander Cuevas (a) Alex, ced. 00------------------, donde se le ocupó la escopeta marca Mossberg cal. 12mm, serie J283900, y la motocicleta marca X300, modelo CG125,color verde chasis pendiente. </t>
  </si>
  <si>
    <t>ARMA RECUPERADA</t>
  </si>
  <si>
    <t>Siendo las 03:30 horas, personas hasta el momento no identificadas se presentaron a la empresa Agroveterinaria Cabrera SRL., ubicada en una calle no precisada, sector  Canca La Piedra, municipio Tamboril, sorprendiendo al seguridad Jean Roudy, sin cedula lo  amordazarón y  despojarón de su arma de fuego tipo escopeta, marca Maverick cal. 12mm, serie MV66722P, al mismo tiempo los desconocidos tambien sustrajeron de dicho lugar la cantidad de sesenta (60) cerdos.</t>
  </si>
  <si>
    <t>SECURITY FORCE, SRL</t>
  </si>
  <si>
    <t>CA-0113</t>
  </si>
  <si>
    <t>Siendo las 22:50 horas, mientras en vigilante Julio Cesar Toribio Toribio, ced. 224-0022630-8, se encontraba laborando en la empresa Cerarte, ubicada en la 27 de febrero, esq Dr Defilló, se preentó un desconocido armado quien lo sorprendio encañonandolo y despojandolo de una mochila de color negra la cual contenia en su interior dos (2) armas una de ellas de fogueo no letal, y la pistola marca Carandai cal. 9mm serie G39266, un (1) celular marca Sansumg Galaxy. En fecha 21/01/2019,  fue recuperada por miembros de Unidad de Investigaciondes P.N. la referida Pistola</t>
  </si>
  <si>
    <t>SEGURIDAD PRIVADA, S.R.L. (SEPRISA)</t>
  </si>
  <si>
    <t xml:space="preserve">Siiendo las 03:30 horas, mientras se encontraba de servicio  el vigilante Francisco Torres ced. 001-1021868-2, en el solar de la plaza Mc Donalds, ubicado en la av. 27 de Febrero esq. Leopoldo Navarro, se percató que personas desconocidas de forma no esclarecidas habian hecho un hoyo y empujaron unos blocks hacia delante y sustrajeron del interior la Escopeta marca Mossberg cal. 12, serie no K107413, </t>
  </si>
  <si>
    <t>ROBO                                              /                            SUSTRACCION DE ARMA</t>
  </si>
  <si>
    <t>Siendo las 05:40 horas del 01/01/2019, fueron apresados los señores Victor Manuel Rosario Orlando, Ced.229-0027582-1; y Jordani Martinez Morel Darlin , Ced.402-2434649-2; ocupandole al primero un revolver Marca Kora, Calibre 38, Serie No.410957; con dos capsulas y dos casquillos, propiedad de la compañia de seguridad Consultores Privados de Seguridad WH, para la cual labora. Momentos que transitaban a bordo de la motocicleta marca JINGCHENG, modelo AX100, color Negro, sin placa, chasis No.LJCPAGLF5J1001423, la cual era conducida por el segundo. El señor Victor Manuel al ser cuestionado manifiesta que a eso de las 19:00 horas del 31/12/2018, entro de servicio como seguridad en la empresa Comercializadora Rielba, ubicada en el KM 17 de la autopista Duarte y luego abandono el servicio y en horas de la madrugada se junto con Jordani.</t>
  </si>
  <si>
    <r>
      <rPr>
        <b/>
        <sz val="12"/>
        <rFont val="Arial Narrow"/>
        <family val="2"/>
      </rPr>
      <t xml:space="preserve">MINISTERIO DE DEFENSA </t>
    </r>
    <r>
      <rPr>
        <sz val="12"/>
        <rFont val="Arial Narrow"/>
        <family val="2"/>
      </rPr>
      <t xml:space="preserve">                                                                                                                                                                               </t>
    </r>
    <r>
      <rPr>
        <b/>
        <sz val="12"/>
        <rFont val="Arial Narrow"/>
        <family val="2"/>
      </rPr>
      <t xml:space="preserve">Superintendencia de Vigilancia y Seguridad Privada  </t>
    </r>
    <r>
      <rPr>
        <sz val="12"/>
        <rFont val="Arial Narrow"/>
        <family val="2"/>
      </rPr>
      <t xml:space="preserve">                                                                                                                                                                                                                                                                                                                                                                                           </t>
    </r>
    <r>
      <rPr>
        <b/>
        <sz val="12"/>
        <rFont val="Arial Narrow"/>
        <family val="2"/>
      </rPr>
      <t xml:space="preserve">“ TODO POR LA PATRIA "   </t>
    </r>
    <r>
      <rPr>
        <sz val="12"/>
        <rFont val="Arial Narrow"/>
        <family val="2"/>
      </rPr>
      <t xml:space="preserve">                                                                                                                                                                                                                                          “Año de la Innovación y la Competitividad”</t>
    </r>
  </si>
  <si>
    <r>
      <t xml:space="preserve">GUARDIAS ALERTAS </t>
    </r>
    <r>
      <rPr>
        <sz val="6"/>
        <color theme="1"/>
        <rFont val="Calibri"/>
        <family val="2"/>
      </rPr>
      <t xml:space="preserve">DOMINICANOS </t>
    </r>
    <r>
      <rPr>
        <sz val="7"/>
        <color theme="1"/>
        <rFont val="Calibri"/>
        <family val="2"/>
      </rPr>
      <t>SRL. (GADOSA)</t>
    </r>
  </si>
  <si>
    <r>
      <t xml:space="preserve">SERVICIOS DE GUARDIANES </t>
    </r>
    <r>
      <rPr>
        <sz val="6"/>
        <color theme="1"/>
        <rFont val="Calibri"/>
        <family val="2"/>
      </rPr>
      <t>INDUSTRIALES</t>
    </r>
    <r>
      <rPr>
        <sz val="8"/>
        <color theme="1"/>
        <rFont val="Calibri"/>
        <family val="2"/>
      </rPr>
      <t xml:space="preserve"> S.R.L</t>
    </r>
  </si>
  <si>
    <t>SERVICIO DE SEGURIDAD AQUINO CRISPIN &amp; ASC  (SEGACA)</t>
  </si>
  <si>
    <r>
      <t xml:space="preserve">BEST SECURITY                   /                       </t>
    </r>
    <r>
      <rPr>
        <sz val="6"/>
        <rFont val="Calibri"/>
        <family val="2"/>
      </rPr>
      <t xml:space="preserve">   GENDARMES NACIONALES</t>
    </r>
    <r>
      <rPr>
        <sz val="8"/>
        <rFont val="Calibri"/>
        <family val="2"/>
      </rPr>
      <t xml:space="preserve">  S.A.                                            </t>
    </r>
    <r>
      <rPr>
        <sz val="6"/>
        <rFont val="Calibri"/>
        <family val="2"/>
      </rPr>
      <t>(GREEN GUARD)</t>
    </r>
  </si>
  <si>
    <r>
      <rPr>
        <sz val="6"/>
        <rFont val="Calibri"/>
        <family val="2"/>
      </rPr>
      <t>SEGURIDAD E</t>
    </r>
    <r>
      <rPr>
        <sz val="7"/>
        <rFont val="Calibri"/>
        <family val="2"/>
      </rPr>
      <t xml:space="preserve"> </t>
    </r>
    <r>
      <rPr>
        <sz val="5"/>
        <rFont val="Calibri"/>
        <family val="2"/>
      </rPr>
      <t xml:space="preserve">INVESTIGACIONES </t>
    </r>
    <r>
      <rPr>
        <sz val="7"/>
        <rFont val="Calibri"/>
        <family val="2"/>
      </rPr>
      <t>ESPECIALES VIP 365, SRL</t>
    </r>
  </si>
  <si>
    <t>CA-0163</t>
  </si>
  <si>
    <t>Siendo las 02:00 horas, se encontraba de servicio el seguridad Hector Omar Rodriguez, sin cédula en la tienda Thina Fashion, ubicada en la Charles de Gaulle esq. Carretera mella, próximo al super mercado Caribe, donde elementos desconocidos a bordo de una motocicleta color negro lo encañonaron y lo despojaron de su arma marca Smith &amp; Weson cal. 38 serie no. AFB6104, licencia no. 23283.</t>
  </si>
  <si>
    <t>SUSTRACCION                  DE                                ARMA</t>
  </si>
  <si>
    <t>SUSTRACCION            DE                               ARMA                                          /                                                                                                                  ARMA RECUPERADA</t>
  </si>
  <si>
    <t xml:space="preserve">SUSTRACCION               DE                               ARMA </t>
  </si>
  <si>
    <t xml:space="preserve">SUSTRACCION                   DE                                ARMA </t>
  </si>
  <si>
    <t>PERDIDA                        DE                               ARMA</t>
  </si>
  <si>
    <t>ROBO                                              /               SUSTRACCION     DE                                ARMA</t>
  </si>
  <si>
    <r>
      <t xml:space="preserve">SANTIAGO DE LOS </t>
    </r>
    <r>
      <rPr>
        <sz val="6"/>
        <color theme="1"/>
        <rFont val="Calibri"/>
        <family val="2"/>
      </rPr>
      <t>CABALLEROS</t>
    </r>
  </si>
  <si>
    <t xml:space="preserve">Siendo las 23:30 horas mientras se encontraba de servicio el seguridad Ramón dela Rosa, sin cédula en el Banco BHD LEON, ubicada en la av. Nicolás de Ovando, esq. Duarte, escuchó un ruido y subio al tercer piso, dejando la puerta abiertay una escopeta marca Mossberg, serie K965461, cal.12mm,   detras de una tabla de planchar, luego cuando regresó la referida arma elementos desconocidos la habian sustraido </t>
  </si>
  <si>
    <t>SUSTRACCION DE                       ARMA</t>
  </si>
  <si>
    <t xml:space="preserve">GUARDIANES LINCE     SRL   </t>
  </si>
  <si>
    <t>CA-0093</t>
  </si>
  <si>
    <r>
      <t xml:space="preserve">SANTIAGO DE LOS </t>
    </r>
    <r>
      <rPr>
        <sz val="6"/>
        <rFont val="Calibri"/>
        <family val="2"/>
      </rPr>
      <t>CABALLEROS</t>
    </r>
  </si>
  <si>
    <t xml:space="preserve">SUSTRACCION     DE                               ARMA </t>
  </si>
  <si>
    <t>GACELA SECURITY, SRL</t>
  </si>
  <si>
    <t>Siendo las 14:00 horas, el  seguridad Francisco José Estrella Patrocino, ced.001-1373658-4, de la empresa Caribe Tours, ubicada en la avenida 27 de Febrero, esq. Leopoldo Navarro., mató de un disparo a la señora Ana Isaura Pimentel Giron ced. 001-1804638-2, quien presuntamente era su pareja sentimental, luego se ocacionó un disparo el mismo porvocandole la muerte con la escopeta marca Maverick, serie MV65892T,cal.12mm, a nombre del señor Federico Williams Abreu Pérez, ced. 010-0068313-4.</t>
  </si>
  <si>
    <t xml:space="preserve">Siendo las 23:50 horas, cuatro personas armadas de generales desconocidas rompieron la maya ciclónica de la verja perimetral de la empresa J.R. Garcia, ubicada eb la calle Rafael Pérez, Los Tocones, sector Ensache Libertad, penetraron amenazaron y amarraron al seguridad Luis Miguel Gomez Pérez, ced. 402-2456219-5, sustrayendole (1) una escopeta,sin especificaciones, (2) dos DVR, (1) un celular marca samsumg galaxy, y la suma de RD$ 2,200.00 pesos. </t>
  </si>
  <si>
    <t>Siendo las 20:20 horas del 03/01/2019 se presento a la Coordinacion de Denuncias y Querellas de la Fiscalia de esta Ciudad, el señor Juan Antonio Santana Reyes, Ced.001-1728435-6; que a eso de las 20 horas del 03/01/2019, mientras el denunciante se encontraba laborando como seguridad de la compañia Guardianes Titán, en la Banca O&amp;M, ubicada en la calle España esq. av. 27 de febrero, Santiago. Fue sorprendido por tres personas hasta el momento sin identificar, a bordo de un carro, marca Hiunday, modelo Sonata, color Blanco; de los cuales dos de ellos se desmontaron encapuchados y con armas de fuego y uno le propino una mordida en el brazo derecho y lo despojaron de su cartera la cual contenia su cedula de identidad, una tarjeta de credito del Banco de Reservas, una tarjeta de debito del Banco BHD Leon y un carnet de seguro medico de la ARS Senasa. Tambien lo despojaron de su arma de reglamento tipo pistola, marca TAURUS, Calibre 9mm, Serie No.051782.</t>
  </si>
  <si>
    <t>PUNTA CANA</t>
  </si>
  <si>
    <t>CA-040</t>
  </si>
  <si>
    <t>SERVICIO PROTECCION ORIENTAL,                S.A              (SERPRORI)</t>
  </si>
  <si>
    <t>ROBO                                                           /                                            SUSTRACCION                                      DE ARMA                                                    /                                                        HERIDO</t>
  </si>
  <si>
    <t>GUARDIANES DE LA REGIÓN, SRL</t>
  </si>
  <si>
    <t>Mientras se encontraba de servicio el vigilante BERNARDO AMADOR SENA, ced.069-0010218-4; en la estacion de combustible Total, ubicada en la carretera Miches-Higuey. Donde hubo un robo de mercancia y dinero en efectivo en el Foodshop de dicha estacion, la bocina de alarma fue violada al igual que la puerta de acceso. El vigilante antes mencionado se encuentra bajo investigacion.</t>
  </si>
  <si>
    <t>PROTECCIÓN DELTA, S.R.L.</t>
  </si>
  <si>
    <t>CA-0136</t>
  </si>
  <si>
    <t>MOCA</t>
  </si>
  <si>
    <t>GENDARMES NACIONALES, S.A. (GREEN GUARD)</t>
  </si>
  <si>
    <t>Siendo las 22:00 horas mientras el Sr. MARCO ANTONIO RODRIGUEZ, ced.001-0162182-9; se encontraba hechandole aire a la goma de su vehiculo en la bomba Sunix ubicada en el km 14 de la autopista Duarte, escucho un disparo percatandose de que estaba herido, que se la ocasiono de manera accidental el vigilante AUGUSTO NICOLAS MONTERO, ced.224-0015989-7;  con la escopeta marca Mossberg no legible, calibre 12, serie K461750. El sr. MARCO ANTONIO RODRIGUEZ fue curado y despachado del Hospital Marcelino Vlez Santana a causa de: Herida de arma de fuego, perdigones en ambos miebros e inferiores.</t>
  </si>
  <si>
    <t>NOVEDAD                                               /                                                                                                                                                                                                                       ROBO</t>
  </si>
  <si>
    <t>FEBRERO 2019</t>
  </si>
  <si>
    <t>HIGUEY</t>
  </si>
  <si>
    <t>Mientras se encontraba de servicio  el vigilante Porfirio Roque, en la Bomba de combustible Next, ubicada en la autopista 6 de Noviembre, se presentaron tres (3) elementos desconocidos encapuchados, armados de escopetas a bordo de dos vehiculos negro y blanco, sin marcas, en esa circunstancias uno de ellos me propinó un disparo, me despoja de la escopeta marca Maverick, Cal. 12MM, Serie MV47599G, perteneciente al señor Elias Serulle Tavares, amparada por la licencia permanente 0011242355393, que portaba para servicio y rompen la oficina principal y se llevan RD$6,000.00 pesos en monedas.</t>
  </si>
  <si>
    <t>Siendo las 19:10 horas, según informo el vigilante CRISTIAN LEON SANTIAGO, sin cedula; mientras caminaba por la Av. Tiradentes luego de salir del servicio del Supermercado Nacional , fue interceptado por dos desconocidos armados y lo despojaron del revolver marca Taurus Rosi, Calibre 38, Serie WC81932.</t>
  </si>
  <si>
    <t>Siendo las 11:00  horas fue apresado el Sr. JOSE MANUEL GUZMAN, sin cedula. Por habersele ocupado la pistola marca Carandai, Caibre 9mm, Serie G41830, la cual se le habia extraviado al vigilante LUIS MANUEL GUZMAN, Ced.054-0115043-7; en fecha 26/01/2019.</t>
  </si>
  <si>
    <t>En el sector Santa Lucia, Cienfuegos ocurrio un accidente de transito en dos motocicletas donde se vociferaron palabras obsenas y el vigilante Epifanio Mateo Garcia, Ced.017-0024079-7, le propinó un disparo causandole herida de bala con el revolver marca Taurus, Cal. 38, Serie 1512200, al nombrado Yonathan Melendez  Jimenez, Ced.402-2605794-4.</t>
  </si>
  <si>
    <r>
      <t xml:space="preserve">El vigilante Raimundo Rafael Moran, Ced.031-0396475-9; fue ingresado al Hospital Universitario Jose Maria Cabral y Baez a causa de presentar </t>
    </r>
    <r>
      <rPr>
        <u/>
        <sz val="7"/>
        <color theme="1"/>
        <rFont val="Calibri"/>
        <family val="2"/>
      </rPr>
      <t>DX: dos heridas de arma de fuego una en torax derecho con salida en axila derecho y una en pierna derecha con salida,</t>
    </r>
    <r>
      <rPr>
        <sz val="7"/>
        <color theme="1"/>
        <rFont val="Calibri"/>
        <family val="2"/>
      </rPr>
      <t xml:space="preserve"> heridas que se las ocasiono un desconocido que se desmonto de la parte traser de un carro marca Sonata, color gris con la finalidad de atracarlo pero no lograron despojarlo de nada por la rapida intervencion del herido con su arma de fuego la cual no respondio al momento de este tratar de disparar, momento en el que el desconocido aprovecho y le realizo varios disparos.</t>
    </r>
  </si>
  <si>
    <t>SERVICIO PERMANENTE DE SEGURIDAD, (SERPERSEO)</t>
  </si>
  <si>
    <t>CA-0228</t>
  </si>
  <si>
    <r>
      <t xml:space="preserve">Siendo las 09:00 horas fallecio mientras recibia atenciones medicas el vigilante Juan Carlos Ramirez Moreta, Ced.012-0112729-5; a causa de </t>
    </r>
    <r>
      <rPr>
        <u/>
        <sz val="7"/>
        <rFont val="Calibri"/>
        <family val="2"/>
      </rPr>
      <t>herida por descarga multiple en boca region menton por perdigones,</t>
    </r>
    <r>
      <rPr>
        <sz val="7"/>
        <rFont val="Calibri"/>
        <family val="2"/>
      </rPr>
      <t xml:space="preserve"> herida que se la habia ocasionado el mismo de manera accidental en fecha 28/01/2019 con la escopeta marca Maverick, Cal. 12, Serie MV31247T; propiedad de dicha compañia.</t>
    </r>
  </si>
  <si>
    <t>El señor Manuel de Aza Gomez, Ced.023-0052595-9; fue sorprendido con un revolver marca no legible, serie PL160206, Cal. 38, con (5) capsulas para el  mismo. Quien lo portaba sin ningun tipo de documento</t>
  </si>
  <si>
    <t>Siendo las 15:00 horas, fue encontrada en el Sector Arenoso, Los Alcarrizos; dentro del cajon de una pasola marca Yamaha, chasis 3KJ-2663911, la escopeta marca Maverick, calibre 12, serie MV16720S, propiedad del sr. JUAN ALEJO PLASENCIA CANELA, la misma le fue sustraida en fecha 04/01/2019, en Plaza Jacaranda. Dicha escopeta la portaba de manera ilegal el señor Felix Clemente Lora de Dios, sin cedula.</t>
  </si>
  <si>
    <t>S/N</t>
  </si>
  <si>
    <r>
      <t xml:space="preserve">Mientras el señor Jose Altagracia Cuello Pujols, Ced.017-0020975-0; prestaba servicio en la Ruta 96 del Perla Antillana se presentaron desconocidos con pistola en mano originandose alli un intercambio de disparos momento en el que procede a llamar al señor Jean Carlos Guzman Robles, Ced.223-0059028-2; para que lo socorriera el cual al llegar tomo la escopeta marca Maverick, Cal. 12mm, Serie MV07521R; y de manera accidental se realizo un disparo en el pie izquierdo mientras que el señor Jose Altagracia Cuello Pujols presenta </t>
    </r>
    <r>
      <rPr>
        <u/>
        <sz val="7"/>
        <color theme="1"/>
        <rFont val="Calibri"/>
        <family val="2"/>
      </rPr>
      <t>herida en el torax abdominal abierto con orificio de entrada en inguinal izquierdo y salida en inguinal derecho.</t>
    </r>
    <r>
      <rPr>
        <sz val="7"/>
        <color theme="1"/>
        <rFont val="Calibri"/>
        <family val="2"/>
      </rPr>
      <t xml:space="preserve"> Los mismos fueron ingresados en el Hospital Dario Contreras.</t>
    </r>
  </si>
  <si>
    <t>HERIDO                                                  (2)</t>
  </si>
  <si>
    <t xml:space="preserve">NOVEDAD                                                                                                                                                                                                                                             </t>
  </si>
  <si>
    <t>ASESORIA DE SEGURIDAD, S.R.L. (ASESA)</t>
  </si>
  <si>
    <t>CA-0243</t>
  </si>
  <si>
    <t>Siendo las 3:00 p.m. mientras se realizaba una inspeccion ordinaria en el almacen de armas de la compañía Agroforestal Macapi S.A. se percataron de que habia un faltante de dos armas de fuego tipo escopeta una de ellas marca Franchi, Serie SP12877, Calibre 12, registrada a nombre del Sr. Mario Minaya y la otra marca Saiga, Serie HO5485665, Calibre 12, a nombre del Sr. Antonio Castillo.</t>
  </si>
  <si>
    <t xml:space="preserve">PERDIDA DE ARMAS (2)                                                            </t>
  </si>
  <si>
    <t>Siendo las 18:00 horas, cuando el vigilante Rafael Mota Rodriguez,  Ced.001-0969352-3; llego a los pozos de Natura, Cabeza de Toro, Veron, lugar al que esta designado para prestar servicio no encontro  la escopeta marca Mossberg, Cal. 12MM, Serie No.K443977,  dicha arma la habia dejado guardada bajo llave en la caseta el vigilante Elvin Santana, sin cedula; el cual estaba de servicio saliente. Al momento de cuestionarlos a ambos el vigilante saliendo manifesto que habia dejado el arma guardada bajo llave y el entrante que no la encontro</t>
  </si>
  <si>
    <r>
      <rPr>
        <b/>
        <sz val="6"/>
        <color theme="1"/>
        <rFont val="Times New Roman"/>
        <family val="1"/>
      </rPr>
      <t>SUSTRACCION DE ARMAS :</t>
    </r>
    <r>
      <rPr>
        <sz val="6"/>
        <color theme="1"/>
        <rFont val="Times New Roman"/>
        <family val="1"/>
      </rPr>
      <t xml:space="preserve"> Armas sustraidas a vigilantes o personas empleadas en Vigilancia y Seguridad Privada en el ejercicio de su labor durante la novedad que se está reportando.</t>
    </r>
  </si>
  <si>
    <r>
      <rPr>
        <b/>
        <sz val="6"/>
        <color theme="1"/>
        <rFont val="Times New Roman"/>
        <family val="1"/>
      </rPr>
      <t>ARMAS RECUPERADAS:</t>
    </r>
    <r>
      <rPr>
        <sz val="6"/>
        <color theme="1"/>
        <rFont val="Times New Roman"/>
        <family val="1"/>
      </rPr>
      <t xml:space="preserve"> Armas recuperadas que hayan sido sustraidas a vigilantes o personas empleadas en Vigilancia y Seguridad Privada en el ejercicio</t>
    </r>
  </si>
  <si>
    <r>
      <rPr>
        <b/>
        <sz val="6"/>
        <color theme="1"/>
        <rFont val="Times New Roman"/>
        <family val="1"/>
      </rPr>
      <t xml:space="preserve">HERIDOS: </t>
    </r>
    <r>
      <rPr>
        <sz val="6"/>
        <color theme="1"/>
        <rFont val="Times New Roman"/>
        <family val="1"/>
      </rPr>
      <t xml:space="preserve"> Vigilantes y  empleados en Vigilancia y Seguridad Privada o personas heridas en el ejercicio de su labor  durante la novedad que se está reportando.</t>
    </r>
  </si>
  <si>
    <r>
      <rPr>
        <b/>
        <sz val="6"/>
        <color theme="1"/>
        <rFont val="Times New Roman"/>
        <family val="1"/>
      </rPr>
      <t xml:space="preserve">MUERTE: </t>
    </r>
    <r>
      <rPr>
        <sz val="6"/>
        <color theme="1"/>
        <rFont val="Times New Roman"/>
        <family val="1"/>
      </rPr>
      <t xml:space="preserve"> Vigilantes y  empleados en Vigilancia y Seguridad Privada o personas muertas en el ejercicio de su labor  durante la novedad que se está reportando.</t>
    </r>
  </si>
  <si>
    <r>
      <rPr>
        <b/>
        <sz val="6"/>
        <color theme="1"/>
        <rFont val="Times New Roman"/>
        <family val="1"/>
      </rPr>
      <t>ATRACO</t>
    </r>
    <r>
      <rPr>
        <sz val="6"/>
        <color theme="1"/>
        <rFont val="Times New Roman"/>
        <family val="1"/>
      </rPr>
      <t>: Accion delicuencial en la cual haya intervenido de Vigilantes o personas empleadas en Vigilancia y Seguridad  Privada en el ejercicio de su labor  durante la novedad que se está reportando.</t>
    </r>
  </si>
  <si>
    <r>
      <rPr>
        <b/>
        <sz val="6"/>
        <color theme="1"/>
        <rFont val="Times New Roman"/>
        <family val="1"/>
      </rPr>
      <t>PERDIDA DE ARMA:</t>
    </r>
    <r>
      <rPr>
        <sz val="6"/>
        <color theme="1"/>
        <rFont val="Times New Roman"/>
        <family val="1"/>
      </rPr>
      <t xml:space="preserve">  Armas perdidas a Vigilantes o personas empleadas en Vigilancia y Seguridad Privada en el ejercicio de su labor  durante la novedad que se está reportando.</t>
    </r>
  </si>
  <si>
    <r>
      <rPr>
        <b/>
        <sz val="6"/>
        <color theme="1"/>
        <rFont val="Times New Roman"/>
        <family val="1"/>
      </rPr>
      <t>NOVEDAD:</t>
    </r>
    <r>
      <rPr>
        <sz val="6"/>
        <color theme="1"/>
        <rFont val="Times New Roman"/>
        <family val="1"/>
      </rPr>
      <t xml:space="preserve">  Novedades que involucren bienes, propiedades, vigilantes, empleados en Vigilancia y Seguridad Privada o personas. </t>
    </r>
  </si>
  <si>
    <r>
      <rPr>
        <b/>
        <sz val="6"/>
        <color theme="1"/>
        <rFont val="Times New Roman"/>
        <family val="1"/>
      </rPr>
      <t>ROBO:</t>
    </r>
    <r>
      <rPr>
        <sz val="6"/>
        <color theme="1"/>
        <rFont val="Times New Roman"/>
        <family val="1"/>
      </rPr>
      <t xml:space="preserve">  Accion delicuencial en un puesto de servicio donde no hay intervención de vigilantes o personas empleadas en Vigilancia y Seguridad privada  durante la novedad que se está reportando.</t>
    </r>
  </si>
  <si>
    <t>MARZO 2019</t>
  </si>
  <si>
    <t>SERVICIOS DE GUARDIANES INDUSTRIALES, S.R.L (SEGUINSA)</t>
  </si>
  <si>
    <t xml:space="preserve">Mientras el vigilante Yeison Alcantara, Ced.402-2758387-5; se encontraba de servicio en la oficina de Edesur ubicada en la calle Oeste #10 del sector Buenos Aires de Herrera, siendo las 02:30 a.m. se presentaron dos personas desconocidas a bordo de una motocicleta marca CG, color negro, lo encañonaron con un revolver y lo despojaron de la pistola marca HECKLER, Calibre 9mm, Serie No.16103608; y la flota marca Mobilwire, color negro, activada en Altice con el numero 849-250-5195 propiedad de la compañia. </t>
  </si>
  <si>
    <t>DOMINICAN WATCHMAN NACIONAL, S.A.</t>
  </si>
  <si>
    <t>Mientras el vigilante Eduard Escanio Jean, Ced.402-2304101-9; se encontraba de servicio en el lavadero interno Cemex Dominicano, San Pedro de Macoris, en horas de la madrugada personas desconocidas sustrajeron la escopeta Marca MOSSBERG, Calibre 12, Serie No.J641566,  en el momento que al parecer dicho vigilante dormia percatandose a eso de las 04:05 a.m. que la escopeta no estaba donde la habia puesto.</t>
  </si>
  <si>
    <t>GUARDIANES ANTILLANOS, C X A. (GUARDIANSA)</t>
  </si>
  <si>
    <t>CA-0035</t>
  </si>
  <si>
    <t>El vigilante Jose Del Carmen Mateo, Ced.023-0064297-8; fue despojado de la escopeta Marca MAVERICK, Calibre 12, Serie No.MV-71113F. Mientras se encontraba en su puesto de servicio  en el establecimiento comercial Arias Motors, ubicado en la Avenida Luperon, Zona Industrial de Herrera..</t>
  </si>
  <si>
    <t>SERV. NAC. DE SEG. INTEGRAL, S.R.L. (SENASE)</t>
  </si>
  <si>
    <t>SAN FRANCISCO DE MACORIS</t>
  </si>
  <si>
    <t xml:space="preserve">SUSTRACCIÓN DE ARMA                                             </t>
  </si>
  <si>
    <t>SUSTRACCIÓN DE ARMA           /                                             NOVEDAD</t>
  </si>
  <si>
    <t>PROTECCIÓN COMERCIAL, S.A. (PROTECO)</t>
  </si>
  <si>
    <t>CA-0046</t>
  </si>
  <si>
    <t>Siendo las 14:00 horas mientras el vigilante Rufino Antonio Medrano Rodriguez, sin cedula; prestaba servicio en el Hospital  General Las Colinas, un desconocido se presento al lugar y sustrajo de la garita la escopeta Marca MOSSBERG, Calibre 12, Serie R475915. La misma fue recuperada en fecha 09/03/2019 cuando miembros de la Policia Nacional apresaron al señor Dany Sanchez Ramos, sin cedula; el cual al ser entrevistado afirmo haber sustraido dicha arma la cual se la cambio al señor Luis Joel Baez Ventura por sustancias prohibidas. El mismo al enterarse que dicha arma habia sido sustraida la entrego voluntariamente.</t>
  </si>
  <si>
    <t>SUSTRACCIÓN DE ARMA              /                                           ARMA RECUPERADA</t>
  </si>
  <si>
    <t>Siendo las 04:45 a.m. mientras se encontraba de servicio el vigilante  Ynocencio Acosta, Ced.048-0030131-1; en la banca los Cibao, dos elementos hasta el momento desconocidos lo encañonaron y lo despojaron de la escopeta Marca MAVERICK, Calibre 12, Serie No.MV55226N. La misma fue recuperada mediante un operativo por la Policia Nacional cuando el encargado de dicha empresa en Bonao identifico a los malechores, los cuales confesaron haber vendido el arma; procedieron a ir al lugar y alli recuperaron dicha escopeta.</t>
  </si>
  <si>
    <t>SUSTRACCIÓN DE ARMA             /                                          ARMA RECUPERADA</t>
  </si>
  <si>
    <t>CVS SECURITY, S.A.</t>
  </si>
  <si>
    <t>Mientras el vigilante Carlos Morillo Amancio, Ced.026-0121758-7; se encontraba de serivicio en la compañía Delta Comercial, ubicada en la Av. Romulo Betancourt esquina Luperon, Zona Industrial de Herrera. Sustrajo dos (2) pistolas marca VIKING, Calibre 9mm, Serie 0644600076 y la otra marca VIKING, Calibre 9mm, Serie 0644600024; captado por la camara de seguridad emprendio la fuga en un vehiculo blanco, marca Toyota, placa No.A777374. Las mismas fueron entregadas voluntariamente por el antes mencionado  alegando que se habia llevado las pistolas porque su relevo nunca llego.</t>
  </si>
  <si>
    <r>
      <t xml:space="preserve">Siendo las 19:30 fue ingresado al Hospital Dr. Arturo Grullon, de Santiago; un menor de edad de 13 años, hijo de la Sra. Massiel Victoria Castro, Ced.001-0015698-6; a causa de </t>
    </r>
    <r>
      <rPr>
        <u/>
        <sz val="7"/>
        <color theme="1"/>
        <rFont val="Calibri"/>
        <family val="2"/>
      </rPr>
      <t>DX: Multiple herida de perdigones de arma de fuego con entrada y sin salida.</t>
    </r>
    <r>
      <rPr>
        <sz val="7"/>
        <color theme="1"/>
        <rFont val="Calibri"/>
        <family val="2"/>
      </rPr>
      <t xml:space="preserve"> herida que segun las declaraciones de su madre se la ocasionó el vigilante Ramon Gomez Ulloa, Ced.001-1099019-9; en el momento en que el menor se encontraba arreglando el techo de su vecina el vigilante escucho un ruido en la parte trasera del establecimiento Repuesto Asari que es donde estaba de servicio y escucho que vociferaron un ladron por lo cual realizó el disparo con la escopeta Marca MAVERICK, Calibre 12, Serie MV618589, asignada para su servicio. Dicho vigilante se encuentra detenido.</t>
    </r>
  </si>
  <si>
    <t>HERIDO                                               /                                        NOVEDAD</t>
  </si>
  <si>
    <t>SAN JOSE DE OCOA</t>
  </si>
  <si>
    <t>El vigilante Jose Felix, sin cedula, quien labora en una finca de aguacate ubicada en vengan a ver del paraje de parra, propiedad del Sr. Jorge Guerrero. Dicho vigilante le hiso un disparo a dos elementos hasta el momento desconocidos con la escopeta Marca REMINTONG, Calibre 12, Serie S728489X,  a nombre de Manuel Ernesto Baez Paniagua, Ced.003-0073158-5; cuando estos se encontraban en el interior de la finca sustrayendo aguacates, segun el vigilantes estos tenian un saco lleno de aguacates y un arma de fuego por lo que el procedio a realizar el disparo.</t>
  </si>
  <si>
    <t>VIGILANTES INDUSTRIALES, S.A. (VIGILA)</t>
  </si>
  <si>
    <t>CA-0125</t>
  </si>
  <si>
    <r>
      <t xml:space="preserve">Siendo las 23:35 horas fue ingresado en la clinica Corominas, el vigilante Jose Martinez Grullon, Ced.052-0008537-0; a causa de </t>
    </r>
    <r>
      <rPr>
        <u/>
        <sz val="7"/>
        <color theme="1"/>
        <rFont val="Calibri"/>
        <family val="2"/>
      </rPr>
      <t>DX: Herida de proyectil de arma de fuego en mano izquierda con entrada y salida.</t>
    </r>
    <r>
      <rPr>
        <sz val="7"/>
        <color theme="1"/>
        <rFont val="Calibri"/>
        <family val="2"/>
      </rPr>
      <t xml:space="preserve">  Herida que se la ocasionó el mismo cuando la Sra. Ana Rosa Cruz  llamo y supuestamente se le lanzo arriba con el fin de despojarlo de su arma asignada al servicio la pistola Marca CARANDAI, Calibre 9mm, Serie No.G35351; color gris con negro, la Sra. antes mencionada fue detenida. Segun sus propias declaraciones esta le habria brindado placeres a cambio de de pago y al señor no pagarle se originó una pelea entre ambos escapandosele el disparo que le ocasionó la herida.</t>
    </r>
  </si>
  <si>
    <t>HERIDO                                              /                                          NOVEDAD</t>
  </si>
  <si>
    <t>AGENCIA DE INVESTIGACIONES SEGURIDAD PRIVADA Y RECURSOS HUMANOS (AIPRHUS, SRL)</t>
  </si>
  <si>
    <t>CA-0217</t>
  </si>
  <si>
    <t>Siendo las 02:00 horas fueron informados por el operador de radio departamento Policia Nacional , La Vega, que en la Corporacion Agropecuaria del Cibao, ubicada en el Sector Soto; propiedad del Sr. Pavel Concepcion, habia una persona muerta el cual se trataba del vigilante Oscar Eduardo Martinez Galan, Ced. 047-0099012-2; el medico legista certifico que dicho vigilante habria muerto probablemente por un infarto agudo al miocardio.</t>
  </si>
  <si>
    <t>SAMANÁ</t>
  </si>
  <si>
    <t>Siendo las 15:15 horas del 04/03/2019, se presentó a la recepcion de denuncias, Samaná el Sr. Epifanio Dickson Guevara, Ced.065-0002174-3; con la finanlidad de denunciar qu a eso de las 10:00 a.m. del 01/03/2019, se percato de que personas hasta el momento sin identificar le habian sustraido la suma de RD$171,000 pesos los cuales tenia en una cajita de madera en el baño de la oficina de Dominican Watchman, destacando que no habia rotura ni habian violentado el candado ni las puertas, fueron detenidos para fines de investigacion Jose Ramon Justo Manzueta y Mariano Guevara los cuales son los seguridad de dicha oficina.</t>
  </si>
  <si>
    <t>ROBO                                                  /                                         NOVEDAD</t>
  </si>
  <si>
    <t>CITY WATCHMAN, S.A.</t>
  </si>
  <si>
    <t>CA-0066</t>
  </si>
  <si>
    <t>HAINA</t>
  </si>
  <si>
    <t>Mientras el vigilante Randy Luis Sanchez, Ced.001-1926024-8; transitaba por la calle Las Caobas a bordo de una motocicleta fue interceptado por el nombrado Jefry el cual iba acompañado de otra persona quienes lo despojaron del revolver Marca TAURUS, Calibre 38, Serie NB938747, propiedad de City Watchman; despojandolo tambien de su motocicleta, el mismo fue agredido por los antes mencionados. En fecha 18/03/2019 le fue enviada a la victima con una mujer dicho revolver y la motocicleta, manifestando que el nombrado Jefry lo habia confundido con otra persona.</t>
  </si>
  <si>
    <t>ATRACO                                        /                                                ARMA RECUPERADA</t>
  </si>
  <si>
    <t xml:space="preserve">En fecha 11/03/2019 se presento a la Subdireccion Regional de Investigaciones Noreste P.N. el señor Emiliano Villa Hernandez, Ced.057-0013891-9; supervisor de la compañía SENASE con la finanalidad de denunciar que a eso de las 08:40 a.m. del 10/03/2019 el vigilante Taurino Paulino Peña, Ced.058-0015452-7; abandono el servicio que tenia asignado en la oficina de Edenorte ubicado en la calle Libertad sector Madrigal. sustrayendo dos (2) armas de fuego entre ellas una pistola Marca CARANDAI, Calibre 9mm, Serie No.V57051; la escopeta Marca MAVERICK, Calibre 12mm, Serie MV22491T;  y de la oficina Edenorte 2 ubicada en la calle Jose Reyes, sustrajo tres (3) armas de fuego una pistola Marca CARANDAI, Calibre 9mm, Serie G24579; una pistola no letal, Serie No.1215000537; y el revolver marca REXIO, Calibre 38mm, Serie No.141843. Llevandose consigo un total de cinco (5) armas de fuego. En fecha 14/03/2019 la Policia Nacional se trasladó al sector Loma Arriba lugar donde se encontraba dicho vigilante el cual al notar la presencia policial emprendio la huida arrojando en unos matorrales un saco color crema conteniendo en su interior las cinco  (5) armas anteriormente sustraidas.  </t>
  </si>
  <si>
    <t xml:space="preserve">SUSTRACCIÓN DE ARMAS (5)                                                    /                                               ARMAS RECUPERADAS (5)       </t>
  </si>
  <si>
    <t>EXECUTIVE SECURITY SERVICES, SRL</t>
  </si>
  <si>
    <t>CA-0203</t>
  </si>
  <si>
    <t>SUSTRACCIÓN DE ARMA</t>
  </si>
  <si>
    <t>Mientras el Sr. Alejandro Lopez Matias, sin cedula; se encontraba laborando como seguridad en la residencia del Sr. Fausto Radhames López Rosario, sin cedula;  ubicada en la calle Real, Tamboril. Personas hasta el momento sin identificar cuando dicho seguridad se encontraba dormmido en la marquesina le sustrajeron una escopeta marca WINCHESTERS, calibre 12, serie L1868549; propiedad del denunciante.</t>
  </si>
  <si>
    <t>En horas de la madrugada se presentaron personas hasta el momento sin identificar a la Factoria Agromolino, quienes amordazaron a los vigilantes Ramon Miranbos Rodriguez, Ced..056-0062717-7; a Favier Villafaña Ulloa, Ced.047-0093413-8; y Jose Willians Duran Valdez, Ced.053-0005079-5; los cuales fueron despojados de sus armas de fuego, las cuales son una escopeta marca MAVERICK, calibre 12, serie MV35215U, otra marca MAVERICK, calibre 12, serie MV17017J y por ultimo la escopeta marca MAVERICK, calibre 12, serie MV35215U. Tamben se llevaron dinero que los vigilantes tenian en el momento de ser amordazados.</t>
  </si>
  <si>
    <t>ROBO                                                                                                                                                           /                                  SUSTRACCIÓN DE ARMA</t>
  </si>
  <si>
    <t>SERVICIOS UNIVERSALES DE SEGURIDAD, S.A.</t>
  </si>
  <si>
    <t>CA-0050</t>
  </si>
  <si>
    <r>
      <t xml:space="preserve">Siendo las 07:40 a.m. fueron ingresados al Hospital Dario Contreras, Elvin Esteban Gonzalez Sosa, Ced.402-4054416-9; a causa de </t>
    </r>
    <r>
      <rPr>
        <u/>
        <sz val="7"/>
        <color theme="1"/>
        <rFont val="Calibri"/>
        <family val="2"/>
      </rPr>
      <t>DX: Herida por proyectil de arma de fuego en pene y reentrada en muslo izquierdo con salida en cara externa</t>
    </r>
    <r>
      <rPr>
        <sz val="7"/>
        <color theme="1"/>
        <rFont val="Calibri"/>
        <family val="2"/>
      </rPr>
      <t xml:space="preserve"> y Carlos Matos Matos, Ced.078-0014085-2; a causa de </t>
    </r>
    <r>
      <rPr>
        <u/>
        <sz val="7"/>
        <color theme="1"/>
        <rFont val="Calibri"/>
        <family val="2"/>
      </rPr>
      <t>DX: Herida por proyectil de arma de fuego en tobillo derecho con salida.</t>
    </r>
    <r>
      <rPr>
        <sz val="7"/>
        <color theme="1"/>
        <rFont val="Calibri"/>
        <family val="2"/>
      </rPr>
      <t xml:space="preserve"> quienes laboran para la compañia Servicios Universales de Seguridad uno como conserje y el otro como vigilante, dichas heridas se las ocasionó accidentalmente su Supervisor Ramoncito Vitati Martinez, sin cedula; con la pistola marca BERSA, calibre 9mm, serie No.677585; cuando este iba a transportar a los heridos a sus puestos de servicios halo la pistola de su cintura para guardarla en el vehiculo sin percatarse de que la misma estaba manipulada fue cuando realizó de manera accidental el disparo ocasionadole a ambos las heridas que presentan.</t>
    </r>
  </si>
  <si>
    <t>HERIDOS (2)</t>
  </si>
  <si>
    <t>Siendo las 03:00 a.m. mientras el vigilante Ciro Tolentino, Ced.001-0443371-9; se encontraba de servicio en el edificio SEPROID ubicado en la calle Juan de Morfa, San Carlos; fue interceptado por personas hasta el momento desconocidos con un arma blanca (cuchillo) desponjandolo  de una escopeta Marca MAVERICK, Calibre 12, Serie MV99454T y un revolver niquelado, Marca MAVERICK, Calibre 38mm, Serie 410357. Dandole seguimiento a la denuncia en fecha 27/03/2019 fueron apresados Braulio Ant. Vicente Martinez, Ced.224-0059943-1; y Luis Miguel De La Paz, Ced.001-1885931-3; a quienes se le ocuparon dichas armas de fuego.</t>
  </si>
  <si>
    <t xml:space="preserve">SUSTRACCIÓN DE ARMAS (2)                          /                                 ARMAS RECUPERADAS (2) </t>
  </si>
  <si>
    <t>Mientras el vigilante Felix Montero, Ced.011-0014158-7; estaba de servicio en la compañía Munne, ubicada en la Av. Luis Ginebra esq, 30 de Marzo. Según este se encontraba mal de salud y se dirigió a la Clinica Brugal y cuando regresó la escopeta marca MAVERICK, calibre 12, serie MV43006T; la cual habia dejado en el baño ya no estaba.</t>
  </si>
  <si>
    <t>GUARDIANES REGIONALES, S.A.</t>
  </si>
  <si>
    <t>CA-0029</t>
  </si>
  <si>
    <t>SUSTRACCIÓN DE ARMA                                   /                                                    ROBO</t>
  </si>
  <si>
    <t>Siendo las 14:00 horas fue apresado por miembros de la Policia Nacional Michael Almonte, sin cedula; por ocuparle un saco de color blanco el cual contenia dos (02) escopetas una de ella marca MAVERICK, calibre 12, serie MV05203M; la misma le habia sido sustraida al seguridad Jose Paniagua en fecha 21/03/2019, propiedad de la compañia Guardianes Regionales; y la otra escopeta marca y numeracion no legible.</t>
  </si>
  <si>
    <t>ARMAS RECUPERADAS (2)</t>
  </si>
  <si>
    <t>CIA INVESTIGACIONES CORPORATIVA GÓMEZ, S.A. (INCORP)</t>
  </si>
  <si>
    <t>CA-0110</t>
  </si>
  <si>
    <t>Fue apresado el señor Andres Vilorio, Ced.023-0149610-1; por el hecho de habersele ocupado la escopeta marca EGE, calibre 12, la cual sustrajo cuando se encontraba de servicio en la ferreteria Karin. Según sus declaraciones el tomó el arma por su esposa le era infiel y cuando llego a la casa ya ella se habia ido.</t>
  </si>
  <si>
    <t>SAN        PEDRO           DE MACORIS</t>
  </si>
  <si>
    <t>SUSTRACCION                         DE                                ARMA</t>
  </si>
  <si>
    <t>Siendo las 10:30 p.m. desconocidos interceptaron con una escopeta al seguridad Manito Perez Sanchez, sin cedula;  quien labora para la empresa Agroesa ubicada en la autopista 6 de Noviembre, despojandolo de la llave de la empresa, lo amordazaron y sustrajeron un celular marca Samsung Galaxy J2, color negro, activado con la compañia Claro con el numero 829-465-6116, Imei No.552002061451198, una escopeta Marca MAVERICK, Calibre 12, Serie MV93387U, la cual es de uso empresarial a nombre de Agroesa, la suma de RD$8,000 pesos en efectivo y un televisor plasma smart tv de 32 pulgadas.</t>
  </si>
  <si>
    <t xml:space="preserve">SUSTRACCIÓN DE ARMAS                      (2)                                                          /                                           ARMA RECUPERADA (2)             </t>
  </si>
  <si>
    <r>
      <t xml:space="preserve">No. </t>
    </r>
    <r>
      <rPr>
        <b/>
        <sz val="5"/>
        <rFont val="Calibri Light"/>
        <family val="2"/>
      </rPr>
      <t>LICENCIA</t>
    </r>
  </si>
  <si>
    <r>
      <t xml:space="preserve">Siendo las 03:20 horas fue ingresado al hospital Dr. Dario Contreras, el menor Ariel Antonio Nova Paula de 15 años de edad, a causa de </t>
    </r>
    <r>
      <rPr>
        <u/>
        <sz val="7"/>
        <color theme="1"/>
        <rFont val="Calibri"/>
        <family val="2"/>
      </rPr>
      <t>DX:Agresion fisica por proyectil de arma de fuego tipo perdigon multiples en region dorsal, lumbar y brazo derecho;</t>
    </r>
    <r>
      <rPr>
        <sz val="7"/>
        <color theme="1"/>
        <rFont val="Calibri"/>
        <family val="2"/>
      </rPr>
      <t xml:space="preserve">  que se la ocasionó el viiglante Jaime Jaquez Jimenez, Ced.016-0018051-5; con la escopeta marca MAVERICK, calibre 12, serie MV43347U; alegando que cuando se encontraba de servicio en la Plaza Michel ubicada en la Av. Nuñez de Caceres, se presento el menor en compañia de tres personas mas a jugar en la acera y este le pidio que se marcharan de el lugar ya que le habian llamado la atencion anteriormente porque cuando el heridos y sus acompañante terminan de jugar comienzan a pedirle dinero a las personas y estos le respondieron que no se irian de ahi y que si seguia molestandolos lo iban a apuñalar y le iban a tirar piedras fue cuando el menor tomo una silla para llevarsela mientras que otro le lanzó una piedra al vigilante fue cuando este tomo su escopeta y realizó un disparo al pavimento para asustarlos pero hirió a dicho menor.</t>
    </r>
  </si>
  <si>
    <t>HERIDO                                  /                           NOVEDAD</t>
  </si>
  <si>
    <t>Mientras el vigilante Milciados Matos Sena, Ced.078-0001357-0; se encontraba de servicion en el Pica Pollo Mo, elementos desconocidos entraron a comprar una cena y luego de varios minutos encañoraon a dicho vigilante despojandolo de la escopeta marca MAVERICK, calibre 12, serie MV12160K.</t>
  </si>
  <si>
    <t>ATRACO                             /                      SUSTRACCIÓN DE ARMA</t>
  </si>
  <si>
    <t>ABRIL 2019</t>
  </si>
  <si>
    <t>SEGURIDAD PROFESIONAL L Y R, C X A.</t>
  </si>
  <si>
    <t>CA-0141</t>
  </si>
  <si>
    <t>GUARDIANES ROBERT. CXA.</t>
  </si>
  <si>
    <t>CA-0012</t>
  </si>
  <si>
    <t>Siendo las 11:20 a.m. cuando el vigilante Antonio Santos Arias, Ced.402-2672468-6; llego al recinto desde Villa Mella se percató de que no tenia el arma que le fue asignada para servicio la pistola marca Feg, calibre 9mm, serie G27832; alegando que la misma se le cayó en algun lugar del trayecto del camino</t>
  </si>
  <si>
    <t>Siendo las 02:30 a.m. mientras el vigilante Nestor Moreta Contreras, sin cedula; estaba de servicio en la estación Tropigas ubicada en la Av. Circunvalación sector Nibaje, una persona hasta el momento sin identificar lo sorprendio por la espalda y lo tiró al piso despojandolo del arma de fuego tipo escopeta marca Mossberg, calibre 12, serie K454849.</t>
  </si>
  <si>
    <t xml:space="preserve">SUSTRACCIÓN DE ARMA                                                 </t>
  </si>
  <si>
    <t>N/T</t>
  </si>
  <si>
    <t>Siendo las 02:40 horas del dia 04/04/2019 personas hasta el momento sin identificar se presentaron al Dealer Lenin Torres Auto Venta, ubicado en la Autopista Duarte Km7, Sector Canabacoa; escalando una verja perimetral, ingresando al area y alli sorprendiendo al seguridad al cual amordazaron, Rompieron la cerradura la puerta frontal de la oficina y cuando penetraron a la misma sustrajeron la caja chica la cual tenia RD$30,000 pesos, un cheque emitido por la cantidad de RD$10,000 pesos y otro por RD$105,000 pesos.</t>
  </si>
  <si>
    <t>G4S CASH SOLUTIONS, S.A.</t>
  </si>
  <si>
    <t xml:space="preserve">Fueron conducidos a la Division de Investigacion P.N. de Boca Chica, Juan Carlos Nuñez, Ced.001-1865396-3; y Juan Carlos Moreta Feliz, Ced.225-0013755-3; por portar dos (2) pistolas marca Carandai,  serie G45126, y la otra marca Carandai,  serie G23130, ambas con su cargador y ocho (8) capsulas para las mismas, y sin documentos y vencidas. Al ser cuestionados estos manifestaron que dichas armas se las cede la compañia G4S para sus servicios como seguridad, </t>
  </si>
  <si>
    <t xml:space="preserve">Seguridad Propia </t>
  </si>
  <si>
    <t>En fecha 04/04/2019 personas desconocidas penetraron al interior de la sucursal Caribe Tours, ubicada en la Marginal de la Autopista Las Americas, amordazaron al Sr. Lidio Perez De La Cruz, Ced.001-0654904-1; maltratandolo fisicamente y le sustrajeron la escopeta marca Maverick, calibre 12, serie 87021, propiedad de dicha compañia. Tambien penetraron a la oficina de Caribe Express violentando las puertas de acceso a la misma llevandose consigo aproximadamente RD$12,000 pesos en efectivo y la suma de US$1,740 dolares.</t>
  </si>
  <si>
    <t>SEGURIDAD Y PROTECCIÓN GENERAL ESPECIALIZADA, S.A. (SEPROGE)</t>
  </si>
  <si>
    <t>CA-0198</t>
  </si>
  <si>
    <t>HERIDOS                          (2)</t>
  </si>
  <si>
    <t>J &amp; G SEGURIDAD, S.A</t>
  </si>
  <si>
    <t>CA-0137</t>
  </si>
  <si>
    <t>SERVICIOS PROTECCIÓN ORIENTAL, S.R.L. (SERPRORI)</t>
  </si>
  <si>
    <t>CA-0040</t>
  </si>
  <si>
    <t>Siendo las 10:30 horas cuatro personas hasta el momento desconocidas se presentaron a la banca deportiva Betcris, ubicada en la carretera de La Romana,  vistiendo uniformes del Dicrim, armados con cuatro (4) pistolas. Los cuales le dijeron a los vigilantes Antonio Emiliano Jimenez y Edward Alberto Jimenez, que abrieran la puerta que ellos eran policias y que tenian una orden de arrestro, cuando el vigilante se percató de que la orden de arrestro era falsa sacó su arma de fuego originandose un forcejeo con los malechores logrando estos desarmarlos a ambos vigilantes. Estos sustrajeron la cantidad de RD$541,052 pesos, US$9,104 dolares, la escopeta marca Carandai, calibre 12, serie G08297, licencia No.196283, un celular marca alcatel, la pistola marca Browining, calibre 9mm, serie 245NM33965, licencia No.206067, un celular marca alcatel .</t>
  </si>
  <si>
    <t xml:space="preserve">      Siendo las 04:00 a.m. fueron informados los administradores de la Pizzeria Little Cesars ubicada en la av. España dentro de la estacion de combustible Petromovil por el vigilante de dicha estacion el sr. Ruben Lospoy Cuevas Perez, Ced.402-2089531-8; que personas aun sin identificar llevaban consigo una caja fuerte para montarla en un vehiculo por lo que el vigilante realizó un disparo con la escopeta marca Egl, calibre 12, serie 58926; respondiendole los malechores con otro disparo, logrando dicho vigilantes que no se llevaran la caja fuerte pero sustrajeron un switelh, un router, cisco MX65 y un CPU.</t>
  </si>
  <si>
    <t>ROBO                                  /                         NOVEDAD</t>
  </si>
  <si>
    <t>Siendo las 19:20 horas el Sr. Rafael Francisco Bernardo Fiallo Hernandez, Ced.047-0009858-7;  denunció que personas desconocidas sustrajeron del interior de la finca ubicada en la calle Salvador Beato, sector Los Pomos; la escopeta marca Winchester, calibre 12, serie HMZ08956, en momento que el seguridad de nacionalidad haitina, la dejara en una casita dentro de la finca.</t>
  </si>
  <si>
    <t>BAVARO</t>
  </si>
  <si>
    <t>La sra. Fanny Hermogena Pimentel Ortiz, Ced.001-1160734-7; se presentó ante la division de investigacion P.N., Bavaro; para presentar una denuncia en contra del sr. Jose Miguel Almonte Vasquez, Ced.037-0102756-1; seguridad de la compañía Incorp, por el hecho de este penetrar a la habitacion en la que se encontraba hospedada junto a su esposo el sr. Paul Smith, en el hotel Cana Rock; y sustraer (1) reloj marca Rolex Date Just de oro con diamantes, la suma de US$800 dolares y RD$900 pesos y el pasaporte americano de su esposo al igual que todo lo antes mencionado. Dicho vigilante fue captado por la camara de seguridad al momento que penetró a la habitación.</t>
  </si>
  <si>
    <t>SAFE ONE SECURITY . S.A.</t>
  </si>
  <si>
    <t>CA-0060</t>
  </si>
  <si>
    <t>HERIDOS                          (2)                                         /                           NOVEDAD</t>
  </si>
  <si>
    <t>INTERCON DOMINICANA, S.A. (INTERCOM)</t>
  </si>
  <si>
    <t>Mientras el supervisor Leonel Segura Sencion, Ced.001-1176082-3; se disponia a estacionarse en el parqueo de la compañía Intercon ubicada en la calle Cesar Nicolas Penson, este impactó con la pared del lado derecho del vehiculo marca Nissan Frontier, color blanco, placa L366966; ocasionandole daños al vehiculo.</t>
  </si>
  <si>
    <t>SERVICIOS POPULAR DE SEGURIDAD (SEPOSE)</t>
  </si>
  <si>
    <t>CA-0226</t>
  </si>
  <si>
    <t>Mientras el vigilante Enrique Emperador Rodriguez Nuñez, sin cedula, se encontraba prestando servicio en la banca O&amp;M, ubicada en la av. 27 de febrero, Santiago, fue sorprendido por dos personas hasta el momento sin identificar a bordo de una motocicleta uno de ellos se desmontó y lo encañonó con una pistola; despojandolo de su arma de fuego tipo revolver, marca Taurus, calibre 38mm, serie KF451874.</t>
  </si>
  <si>
    <t>SAMANA</t>
  </si>
  <si>
    <t>Siendo las 01:30 fueron informados miembros de la policia via a una llamada telefonica de que en la Colchoneria Rafael, propiedad deel sr. Fautino Rosa German, sin cedula; se habia producido un incendio en el cual falleció el sr. Victor Rosa German, el cual se desempeñaba como seguridad en dicha empresa.</t>
  </si>
  <si>
    <t>Fue encontrada la escopeta marca Mossberg, calibre 12, serie K443977, por el sr. Elvin Santana Mendez, Ced.078-0015281-6; según el nombrado encontró dicha escopeta al lado de la caseta donde la misma habia sido sustraida anteriormente por desconocidos en fecha 01/02/2019.</t>
  </si>
  <si>
    <t xml:space="preserve">   </t>
  </si>
  <si>
    <t>Mientras el vigilante Juan Luis Almanzar Taveras, sin cedula; se encontraba prestando servicio en la banca O&amp;M, ubicada en la calle principal ensanche Espaillat; dos personas desconocidas a bordo de una motocicleta modelo CG, color negro, se presentaron a dicho lugar y una vez dentro de la banca sorprendieron a dicho vigilante encañonandolo con un arma de fuego tipo pistola y despojandolo de la escopeta marca Mossberg, calibre 12, serie K874626.</t>
  </si>
  <si>
    <t>SERVICIOS DE SEGURIDAD SMART WHGF</t>
  </si>
  <si>
    <t>CA-0241</t>
  </si>
  <si>
    <t>Mientras el vigilante Jose Casanova Quezada, Ced.001-1565855-1; se encontraba de servicio en la una antena de la compañía Claro ubicada en el Km 22 Pedro Brand; dos elementos hasta el momento sin identificar a bordo de una motocicleta modeelo CG, color azul claro, marca Super Gato, armados con una pistola y un puña; lo despojaron de la escopeta marca Maverick, calibre 12, serie MV1784J y un celular marca Samsung S4, color negro, activado con la compañia Altice.</t>
  </si>
  <si>
    <t xml:space="preserve">                                                       ATRACO</t>
  </si>
  <si>
    <t>Mientras el vigilante Domingo Montero Montero, sin cedula, estaba de servicio en la empresa Jialet ubicada en la Autopista Duarte Vieja Km 24, Pedro Brand; se presentaron dos (2) desconocidos a bordo de una motocicleta preguntandole al seguridad si ahí vendian una puerta la cual le enseñaron en una imagen y fue cuando lo encañonaron con un revolver y le quitaron la escopeta marca Maverick, serie No.60905R, calibre 12. Uno de los desconocidos se quedo con el seguridad y el otro se dirigio al area de caja encañonando al propietario el Sr. Chaolong Zheng, Ced.402-3516449-4; sustrayendo de una gaveta RD$361,000 pesos en efectivo, un celular marca Iphone X, con el numero de telefono 849-852-1967 de la compañia Claro y otro celular marca Alcatel, con el numero 809-704-7449.</t>
  </si>
  <si>
    <r>
      <t xml:space="preserve">Fueron identificados y apresados Anderson Morla, Geremmias Fragoso de Jesus, Eduard Jhoan Rivas Torres, Danny Mercedes Rosario Moreno y Jerson Caraballo Aristis (este ultimo prófugo); sin cedulas. Por el hecho de haberle quitado la vida vida al sr. Tomas Laureano cuando este se encontraba de servicio en la Lavanderia Servitesa SRL. ubicada en el Distrito Industrial Sto. Dgo. Oeste, y sustrajeron la escopeta marca Mossberg, calibre v12, serie P055204, propiedad del sr. Gustavo Antonio Jimenez Garcia, tambien se llevaron una cantidad indeterminada de pantalones y al occiso le fue sustraido un celular marca arcatel, color negro, el mismo murió a causa de </t>
    </r>
    <r>
      <rPr>
        <u/>
        <sz val="8"/>
        <color theme="1"/>
        <rFont val="Calibri"/>
        <family val="2"/>
      </rPr>
      <t>Dx: Herida por proyectil de arm de fuego n costado derecho en region craneal con entrada y salida.</t>
    </r>
    <r>
      <rPr>
        <sz val="8"/>
        <color theme="1"/>
        <rFont val="Calibri"/>
        <family val="2"/>
      </rPr>
      <t xml:space="preserve"> Dicha escopeta fue recuperada en el Km 24 de la autopista Duarte en fecha 12/04/2019 y entregada de manera voluntaria por la madre del prófufo Jerson Caraballo Arisitis la pistola marca no legible, calibre 38, serie B44304K; la cual manisfestó que la envió su hijo.</t>
    </r>
  </si>
  <si>
    <r>
      <t xml:space="preserve">Siendo las 01:00 p.m. fueron ingresados al Hospital Dr. Dario Contreras, Isaias Del  Rosario Rosario, Ced.001-1620560-0; a causa de </t>
    </r>
    <r>
      <rPr>
        <u/>
        <sz val="8"/>
        <color theme="1"/>
        <rFont val="Calibri"/>
        <family val="2"/>
      </rPr>
      <t>Dx: Trauma penetrante de torax mas trauma no penetrante de abdomen por proyectil de arma de fuego;</t>
    </r>
    <r>
      <rPr>
        <sz val="8"/>
        <color theme="1"/>
        <rFont val="Calibri"/>
        <family val="2"/>
      </rPr>
      <t xml:space="preserve"> y Joeni Sala Reyes, sin cedula; a causa de </t>
    </r>
    <r>
      <rPr>
        <u/>
        <sz val="8"/>
        <color theme="1"/>
        <rFont val="Calibri"/>
        <family val="2"/>
      </rPr>
      <t>Dx: Trauma toracico no penetrante mas abdomen penetrante por arma de fuego;</t>
    </r>
    <r>
      <rPr>
        <sz val="8"/>
        <color theme="1"/>
        <rFont val="Calibri"/>
        <family val="2"/>
      </rPr>
      <t xml:space="preserve"> heridas que se la ocasionó el vigilante Anito Martinez Montero, Ced.001-0448757-4; con la escopeta marca Ege, calibre 12, serie No.60247, cuando se encontraba de servicio en el Supermercado Chino Asia, ubicado en la calle Jose Cabrera, Ensanche Ozama. Cuando estos salieron corriendo del supermercado y abordaron la motocicleta marca Nipponia, modelo CG150, color negro, chasis no.XF1CG150AGY006113, en ese mismo instante escucho cuando el propietario vocifero ´´un ladrón, un ladrón´y fue cuando dicho vigilante los encañonó con dicha escopeta manifestandoles que no se movieran a lo cual ellos no hiciern caso y dada la circunstancia el vigilante procedió a realizar el disparo el cual les ocasionó dichas heridas.</t>
    </r>
  </si>
  <si>
    <r>
      <t xml:space="preserve">Siendo las 10:30 horas fue encontrado el cuerpo sin vida del vigilante Esmerlin Flores Castillo Ced.068-0058643-7; en la parte exterior del almacen de la empresa Quimocaribe, ubicada en la calle Central La Yaguita, sector Los Jardines del Norte, el mismo murio a causa de </t>
    </r>
    <r>
      <rPr>
        <u/>
        <sz val="8"/>
        <color theme="1"/>
        <rFont val="Calibri"/>
        <family val="2"/>
      </rPr>
      <t>Dx: Herida de proyectil de arma de fuego tipo perdigones con entrada debajo del menton del lado derecho;</t>
    </r>
    <r>
      <rPr>
        <sz val="8"/>
        <color theme="1"/>
        <rFont val="Calibri"/>
        <family val="2"/>
      </rPr>
      <t xml:space="preserve"> que se la ocasionó el mismo con fines suicida con la escopeta marca Ege, calibre 12, numero de serie no legible. Según declaraciones el occiso tenia depresion porque el y su esposa se habian separado.</t>
    </r>
  </si>
  <si>
    <r>
      <t xml:space="preserve">Siendo las 11:25 p.m. fue ingresado en la Clinica Union Medica del Norte, el Raso Nicolas Jimenez Feliz, P.N.  Ced.402-1314116-7; a causa de </t>
    </r>
    <r>
      <rPr>
        <u/>
        <sz val="8"/>
        <color theme="1"/>
        <rFont val="Calibri"/>
        <family val="2"/>
      </rPr>
      <t>Dx: Herida de proyectil por arma de fuego en torax con entrada a nivel escapular izquierdo sin salida;</t>
    </r>
    <r>
      <rPr>
        <sz val="8"/>
        <color theme="1"/>
        <rFont val="Calibri"/>
        <family val="2"/>
      </rPr>
      <t xml:space="preserve"> herida que recibio mientras se desplazaba en su motocicleta junto a Joel Hilario Hilario, Ced.032-0037212-2; quien se desempeña como seguridad de la compañia City Watchaman, momento en que se les acercaron personas desconocidas a bordo de una motocicleta manifestandoles que se trataba de un atraco por lo que el Raso procedió a sacar su arma de reglamento, originandose un intercambio de disparos causandole la herida que presenta.</t>
    </r>
  </si>
  <si>
    <r>
      <t xml:space="preserve">Sieno las 08:30 horas fue ingresada al Hospital Dr. Vinicio Calventi, la sra. Rosa Pullia, de nacionalidad  Italiana, pasaporte YA7697353; a causa de </t>
    </r>
    <r>
      <rPr>
        <u/>
        <sz val="8"/>
        <rFont val="Calibri"/>
        <family val="2"/>
      </rPr>
      <t>Dx: Trauma penetrante de abdomen por herida de arma de fuego con entrada hipocondrio izquierdo y salida flanco derecho;</t>
    </r>
    <r>
      <rPr>
        <sz val="8"/>
        <rFont val="Calibri"/>
        <family val="2"/>
      </rPr>
      <t xml:space="preserve"> y el sr. Robelin Lodovino Batista Peña, Ced.001-1307013-0; fue ingresado al Centro Medico Santo Aquino a causa de </t>
    </r>
    <r>
      <rPr>
        <u/>
        <sz val="8"/>
        <rFont val="Calibri"/>
        <family val="2"/>
      </rPr>
      <t>Dx: Herida por arma de fuego con orificio de entrada en cara lateral de espalda y gluteo izquierdo con salida en escroto;</t>
    </r>
    <r>
      <rPr>
        <sz val="8"/>
        <rFont val="Calibri"/>
        <family val="2"/>
      </rPr>
      <t xml:space="preserve"> heridas que se las ocasionó el vigilante William Ramon Lachepel, Ced.229-0019753-8; con el revolver marca Taurus, calibre 38, serie JH338868, dicho vigilante se presentó al negocio de los heridos RB Inversiones Prestamos Facil, ubicado en la calle 29, Pueblo Nuevo Los Alcarrizos, y sin mediar palabras les disparó porque estos anteriormente le habian incautado su motocicleta.</t>
    </r>
  </si>
  <si>
    <r>
      <t xml:space="preserve">Fue ingresado al hospital Dr. Dario Contreras, Maximo Sierra Guzman, Ced.002-0121583-7; a causa de </t>
    </r>
    <r>
      <rPr>
        <u/>
        <sz val="8"/>
        <rFont val="Calibri"/>
        <family val="2"/>
      </rPr>
      <t>Dx: Herida por proyectil arma de fuego en la boca sin salida;</t>
    </r>
    <r>
      <rPr>
        <sz val="8"/>
        <rFont val="Calibri"/>
        <family val="2"/>
      </rPr>
      <t xml:space="preserve"> que se la ocasiónó en el vigilante Fausto Feliz Liranzo, Ced.016-0000164-6; con el revolver marca Taurus, calibre 38, serie no.LP479631. Momentos en que este se encontraba de servicio en la Galeria de la Dirección de Familia, niñez, adolecentes y genero, ubicado en la Av. Dr. Delgado, escucho un fuerte ruido y procedio a hacer una ronda para ver que estaba pasando y fue cuando se encontró con el herido con un plasma y el vigilante le dijo que se detuviera a lo cual el herido no hizo caso a lo cual el vigilante procedió a realizar el disparo que le causo dicha herida.</t>
    </r>
  </si>
  <si>
    <r>
      <t xml:space="preserve">Siendo las 11:00 horas fue ingresado en el Centro Medico Dr. Grullón, el sr. Miguel Antonio Ferreira Santo, Ced.055-0025175-5; a causa de </t>
    </r>
    <r>
      <rPr>
        <u/>
        <sz val="8"/>
        <rFont val="Calibri"/>
        <family val="2"/>
      </rPr>
      <t>Dx: Fractura abierta tipo 3 tibia y perone n pie derecho por municiones de escopeta;</t>
    </r>
    <r>
      <rPr>
        <sz val="8"/>
        <rFont val="Calibri"/>
        <family val="2"/>
      </rPr>
      <t xml:space="preserve"> que se la realizó el sr. Emilio Antonio Peña Hernandez, Ced.055-0016718-3; con la escopeta marca Mossberg, calibre 12, serie P38358; cuando este lo sorprendió con medio saco de aguacates propiedad del sr. Chago Hiciano, sin cedula.</t>
    </r>
  </si>
  <si>
    <t>Mientras el vigilante Fidelio Mercedes, Ced.025-0012918-0; estaba de servicio en la empresa Mufdy Construcción, ubicada en la calle Bienvenido Creales, una persona hasta el momento sin identificar con un objeto pulsante lo despojó de la escopeta marca Mossberg, calibre 12, serie K240324 y el celular marca Alcatel, color rojo, activado con la compañia de Claro.</t>
  </si>
  <si>
    <t xml:space="preserve">                                                              ATRACO</t>
  </si>
  <si>
    <t>PERDIDA DE ARMA                         /                          NOVEDAD</t>
  </si>
  <si>
    <t xml:space="preserve">                          ROBO</t>
  </si>
  <si>
    <t>ARMAS RECUPERADAS (2)                                /                             MUERTE</t>
  </si>
  <si>
    <t>INDICADORES DE MEDICIÓN</t>
  </si>
  <si>
    <t>HERIDO                                /                         ARMA RECUPERADA</t>
  </si>
  <si>
    <r>
      <t xml:space="preserve">Siendo las 02:25 horas fue ingresado al Hospital Dr. Marcelino Velez Santana, Brayan Cepeda Bello, sin cedula; a causa de </t>
    </r>
    <r>
      <rPr>
        <u/>
        <sz val="8"/>
        <rFont val="Calibri"/>
        <family val="2"/>
      </rPr>
      <t>Dx: Heridas por proyectil de arma de fuego en muslo y pierna derecha</t>
    </r>
    <r>
      <rPr>
        <sz val="8"/>
        <rFont val="Calibri"/>
        <family val="2"/>
      </rPr>
      <t>; que se las ocasionó una patrulla de la Policia preventiva del departamento 0-2, momentos en que este se desplazaba a bordo de una motocicleta con Andres Ogando, Ced.402-1342304-5; por el barrio la Ciénega y cuando vieron dicha patrulla el herido les realizó varios disparos a la misma con la pistola marca no legible, calibre 9mm, serie no.H77401; que portaban de manera ilegal. Dicha pistola se la habian sustraido al hermano de Brayan Cepeda Bello momentos en que este se encontraba de servicio como seguridad privado en el Banco BHD Leon, ubicado en el km 11 de la autopista duarte en estado de embriaguez.</t>
    </r>
  </si>
  <si>
    <t>ARES SECURITY AND TRANING, S.R.L.</t>
  </si>
  <si>
    <t>CA-0261</t>
  </si>
  <si>
    <t xml:space="preserve">Siendo las 18:45 fue apresado el sr. Adriano Rosario Avenicio, Ced.225-0001401-8; momentos en que transitaba a bordo de una motocicleta marca SVINERAY, color blanco, placa K1118273, chasis LXYJCNL05G0239847, con una pistola marca Witnees, calibre 9mm, serie No.AE2279, con tres cápsulas la cual portaba de manera ilegal, un chaleco antibalas, un par de esposas y un multiuso. El mismo trabaha para la compañia de seguridad Ares Security and Training. </t>
  </si>
  <si>
    <t>METRON SERVICIOS DE VIGILANCIA, C. POR A.</t>
  </si>
  <si>
    <t>Personas hasta el momento desc onocidas se presentaron a la banca de loteria Loteka, ubicada en la carretera Padre las Casas, y encañonaron al sr. Cesar Castillo Espinal quien es colector de la misma y depojandolo de la suma de RD$200,000 asi como tambien despojaron al vigilante Domingo Florentino Reyes Rodriguez, Ced.034-0047251-4; de la escopeta marca Armes, calibre 12, serie No.2214 propiedad de la compañia Metron.</t>
  </si>
  <si>
    <t>ADVANTAGE SECURITY SOLUTIONS, S.R.L.</t>
  </si>
  <si>
    <t>CA-0265</t>
  </si>
  <si>
    <t>TERRENAS</t>
  </si>
  <si>
    <r>
      <t xml:space="preserve">Fue ingresado al hospital público de Las Terrenas el sr. Carlos Manuel Garcia, Ced.092-008083-7; a causa de </t>
    </r>
    <r>
      <rPr>
        <u/>
        <sz val="8"/>
        <rFont val="Calibri"/>
        <family val="2"/>
      </rPr>
      <t>Dx: Herida por arma de fuego en región femoral izquierdo sin salida;</t>
    </r>
    <r>
      <rPr>
        <sz val="8"/>
        <rFont val="Calibri"/>
        <family val="2"/>
      </rPr>
      <t xml:space="preserve"> la cual se la ocasinó el sr. Luis Miguel Fariao, Ced.402-0871328-5; con la escopera marca Maverick, calibre 12, serie MV05331R;  por problemas personales que tenian entre ellos, ambos se desempeñaban como vigilantes de seguridad privada de la compañia Advantage Security Solutions, el agresor al momento de cometer el hecho emprendió la huida y el sr. Silverio Nolasco, Ced.001-1182140-1; quien se desempeña como supervisor de dicha compañia puso a la disposición de la justicia la nombrada escopeta.</t>
    </r>
  </si>
  <si>
    <t>HERIDO                                /                         NOVEDAD</t>
  </si>
  <si>
    <t>MAYO 2019</t>
  </si>
  <si>
    <t>HORUS VIP SECURITY, S.A.</t>
  </si>
  <si>
    <t>CA-0200</t>
  </si>
  <si>
    <r>
      <t xml:space="preserve">Fue encontrado muerto frente a la entrada del Banco Santa Cruz de la Plaza El Faro I, ubicada en la av. Maximo Gomez; el vigilante Francisco Castillo Coronado, Ced.001-0230604-0; a causa de </t>
    </r>
    <r>
      <rPr>
        <u/>
        <sz val="8"/>
        <color theme="1"/>
        <rFont val="Calibri"/>
        <family val="2"/>
      </rPr>
      <t xml:space="preserve">Dx: Herida por arma de fuego con entrada en region temporal derecho y salida en region parietal izquierdo; </t>
    </r>
    <r>
      <rPr>
        <sz val="8"/>
        <color theme="1"/>
        <rFont val="Calibri"/>
        <family val="2"/>
      </rPr>
      <t xml:space="preserve"> que se la ocasionó el mismo con fines suicida con la pistola marca Arcus, calibre 9mm, serie No.25KR4016, propiedad de la compañia de seguridad para la que laboraba.</t>
    </r>
  </si>
  <si>
    <r>
      <t xml:space="preserve">Fue ingresado al hospital Juan Pablo Pina, el sr. Jose Luis Cabrera, Ced.002-0049669-3; a causa de </t>
    </r>
    <r>
      <rPr>
        <u/>
        <sz val="8"/>
        <color theme="1"/>
        <rFont val="Calibri"/>
        <family val="2"/>
      </rPr>
      <t>Dx: fractura abierta de 1/3 nferior de pierna izquirda por herida de proyectil de arma de fuego;</t>
    </r>
    <r>
      <rPr>
        <sz val="8"/>
        <color theme="1"/>
        <rFont val="Calibri"/>
        <family val="2"/>
      </rPr>
      <t xml:space="preserve"> herida que recibio del vigilante Alcibiades Ferreira Valerio Ced.002-0019409-0; momentos en que el herido se encontraba en la Bomba Valenzuela, ubicada en la carretera Sanchez; originandose una discusión con el bombero y dicho herido le fue encima y es cuando el seguridad realiza el disparo con la escopeta marca Maerick, modelos 88, serie MB72541U, causandole la herida que presenta.</t>
    </r>
  </si>
  <si>
    <t xml:space="preserve">HERIDO </t>
  </si>
  <si>
    <t>Mientras el vigilante Juan Castillo Perez Ogando, sin cedula; se encontraba cepillandose una persona hasta el momento desconocida le sustrajo la escopeta marca Mossberg, calibre 12, serie K034445; la cual habia dejado encima de una pala mecanica y cuand regresó la misma ya no estaba.</t>
  </si>
  <si>
    <t>VERITAS INDEPENDENT SECURITY, S.A.</t>
  </si>
  <si>
    <t>CA-0219</t>
  </si>
  <si>
    <t>Mientras el vigilante Juan Rafael Taveras Castillo, sin cedula; prestaba servicio en la Pizzeria Pizarelli, puso la escopeta marca Maverick, calibre 12, serie MV39958T, dentro de un canasto y se quedó dormido y cuando despertó dicha escopeta no estaba.</t>
  </si>
  <si>
    <t>GUARDIANES MARCOS, S.A. (GUARMACA)</t>
  </si>
  <si>
    <r>
      <t xml:space="preserve">Fue ingresado al hospital Dr. Dario Contreras, el sr. Hector Garcia Garcia, Ced.011-0026518-8; a causa de </t>
    </r>
    <r>
      <rPr>
        <u/>
        <sz val="8"/>
        <color theme="1"/>
        <rFont val="Calibri"/>
        <family val="2"/>
      </rPr>
      <t>Dx: Herida por proyectil de arma de fuego en costado izquierdo con orificio de entrada sin salida;</t>
    </r>
    <r>
      <rPr>
        <sz val="8"/>
        <color theme="1"/>
        <rFont val="Calibri"/>
        <family val="2"/>
      </rPr>
      <t xml:space="preserve"> que se la ocasionó un supuesto miembro de la policia nombrado Stewell y  un tal Chico. Momentos en que el herido se dirigia a su vivienda con su esposa fueron interceptados por dos personas a bordo de una motocicleta originandose un forcegeo y es cuando le realizan el disparo ocasionandole la herida que presenta.</t>
    </r>
  </si>
  <si>
    <t>Mientras el sr. Ricardo Antonio Cruz Reyes, Ced.031-0214669-7; estaba de servicio en Transporte Espinal, ubicado en la autopista Joaquin Balaguer; Ensanche Libertad. Personas hasta el momento sin identificar se desplazaban en un vehiculo marca Hyundai, modelo Sonata, color blanco, se desmontaron y encañonaron al sr. Ricardo Antonio Cruz Reyes, despojandolo de su arma de fuego tipo escopeta marca Maverick, calibre 12, serie MV14512S, propiedad de dicha compañia.</t>
  </si>
  <si>
    <t>Siendo las 15:00 horas falleció mientras recibia atenciones medicas Luis Alberto Duarte Javier, sin cedula; a causa de heridas que le ocasionó el vigilante Edward Martinez Rodriguez, Ced.402-2011996-6; cuando este acompañado de Yefry Ariel De La Cruz Vargas, sin cedula;  se disponian a realizar un atraco y el vigilante lo frustrara realizando disparos con el revolver marca Smith Wesson, calibre 38mm, serie No.AW1456; la cual fue entregada de manera voluntaria por el sr. Miguel Antonio Cordobas, gerente de la compañia Dominican Watchman.</t>
  </si>
  <si>
    <t>CA-0254</t>
  </si>
  <si>
    <t>HERIDO                          /                       NOVEDAD</t>
  </si>
  <si>
    <r>
      <t xml:space="preserve">Siendo las 21:00 horas fue ingresado al hospital Dr. Dario Contreras, el sr. Simeon Regalado, Ced.001-1009983-5; a causa de </t>
    </r>
    <r>
      <rPr>
        <u/>
        <sz val="8"/>
        <color theme="1"/>
        <rFont val="Calibri"/>
        <family val="2"/>
      </rPr>
      <t>Dx: herida por proyectil de arma de fuego en pierna izquierda con entrada y salida;</t>
    </r>
    <r>
      <rPr>
        <sz val="8"/>
        <color theme="1"/>
        <rFont val="Calibri"/>
        <family val="2"/>
      </rPr>
      <t xml:space="preserve"> la cual se la ocasionó su supervisor el sr. Elias Lima, Ced.004-0011883-2; en momentos en que el herido se encontraba esperando que llegara dicho supervisor para que le hiciera entrega de su arma de reglamento en la calle Hatuey No.13, Los Cacicazgos. El mismo se encuentra profugo.</t>
    </r>
  </si>
  <si>
    <t>Mientras el vigilante Hayquel Manuel Dilone, Ced.223-0065010-2; se encontraba laborando en APAP, ubicado en la Av. Mexico, sector San Carlos, se quedó dormido por varias horas y cuando se depertó se percató de que personas desconocidas le habian sustraido su cartera la cual contenia su licencia de conducir, ceedula de identidad, carnet de seguridad, tarjeta de debido Banreservas, tarjeta de codigo y RD$300 pesos.</t>
  </si>
  <si>
    <t>CORPORACION DE SEGURIDAD E INVESTIGACION CLASIFICADA, S.R.L. (SCICORP)</t>
  </si>
  <si>
    <t>CA-0183</t>
  </si>
  <si>
    <t>Mientras el vigilante Victor Manuel Morillo, Ced.044-0000304; se encontraba de servicio en la estación de combustible Sunix, ubicada en la autopista Duarte, tres personas hasta el momento sin identificar se presentaron a dicho lugar encañonaron y amordazaron a dicho vigilante y lo despojaron de la escopeta mar5ca Maverick, calibre 12, serie No.MV94173U.</t>
  </si>
  <si>
    <t xml:space="preserve">Siendo las 11:00 a.m. fue enviado  a la sección de investigación P.N. Friusa, Bavaro el sr. Marcos Javier Moreno Torres, Ced.402-2212883-3; seguridad privado de la empresa Seguinsa, por el hecho de este ser sorprendido cuando le realizó un disparo al sr. Leonor Antonio Hernandez Ramos, Ced.001-1483981-4; vigilante privado de la empresa Incorp, con la pistola marca Smith Wesson, calibre 9mm, serie No.A543485, la cual tiene asignada para servicio el sr. Marcos Javier Moreno Torres. </t>
  </si>
  <si>
    <t>SERVICIO DE VIGILANCIA UREÑA</t>
  </si>
  <si>
    <t>CA-0235</t>
  </si>
  <si>
    <t>BAVÁRO</t>
  </si>
  <si>
    <r>
      <t xml:space="preserve">Siendo las 18:00 horas fue informado el departamento de la Policia Nacional de Moca por el operador de radios que en el Centro Medico Materno Infantil se encontraba una persona herida de bala y se trataba de la sra. Catalina Altagracia Ramos Milier, Ced.054-0114217-8; quien presentaba </t>
    </r>
    <r>
      <rPr>
        <u/>
        <sz val="8"/>
        <color theme="1"/>
        <rFont val="Calibri"/>
        <family val="2"/>
      </rPr>
      <t>Dx:fractura abierta por herida de arma de fuego en tobillo y pie izquierdo;</t>
    </r>
    <r>
      <rPr>
        <sz val="8"/>
        <color theme="1"/>
        <rFont val="Calibri"/>
        <family val="2"/>
      </rPr>
      <t xml:space="preserve"> que se la ocasionó de manera accidental el sr. Francisco Lamberto Sanchez Mendoz, Ced.054-0001463-4; con la escopeta marca Mossberg, calibre 12, serie No.K413227; cuando este estaba recibiendo dicha escopeta se la escapo un tiro.</t>
    </r>
  </si>
  <si>
    <t>SERVICIOS PROFESIONALES DE SEGURIDAD, S.A., (SERPROVI)</t>
  </si>
  <si>
    <t>CA-0022</t>
  </si>
  <si>
    <t>En horas de la madrugada del 18/05/2019 cuando el sr. Paco Romero Perez, Ced.068-0025280-8; se encontraba saliendo de su residencia ubicada en la calle Orlando Martinez, Bayona; quien se dirigia a su servicio personas hasta el momento desconocidas lo interceptaron y le quitaron la vida, despojandolo del arma de fuego tipo revolver marca Taurus, calibre 38nmm, serie No.VD941781, propiedad de la compañia para la que laboraba.Fueron apresadas varias personas para fines de investigaciones entre ellos Randy German Martinez, Sugelvi Torres Bencosme, Edwin Josue Perez Feliz, Wilkin Ventura Severino, Adansi De La Cruz Almonte.</t>
  </si>
  <si>
    <t>SEGURIDAD Y PROTECCION INSTITUCIONAL (SEPROI)</t>
  </si>
  <si>
    <t>CA-0262</t>
  </si>
  <si>
    <r>
      <t xml:space="preserve">Fue ingresado al Centro Medico Cubano, el vigilante Pedro Antonio Garcia, Ced.001-1280759-9; a causa de </t>
    </r>
    <r>
      <rPr>
        <u/>
        <sz val="8"/>
        <color theme="1"/>
        <rFont val="Calibri"/>
        <family val="2"/>
      </rPr>
      <t>Dx: heridapor proyectil de arma de fuego tangencial con entrada y salida en antebrazo izquierdo;</t>
    </r>
    <r>
      <rPr>
        <sz val="8"/>
        <color theme="1"/>
        <rFont val="Calibri"/>
        <family val="2"/>
      </rPr>
      <t xml:space="preserve"> que se la ocasionó su compañero Domingo Martinez, Ced.001-0797855-3; con el revolver marca Smith Wesson, calibre 38mm, serie No.99021, el hecho ocurrió mientras conducian el camión valores marca Mitsubishi, color blanco, placa L372544, al momento en que caminaban en la Plaza Bella Vista se le cayó el revolver antes mencionado y se produjo un disparo causandole la herida que presenta Pedro Antonio Garcia.  </t>
    </r>
  </si>
  <si>
    <t>SERVICIOS DE VIGILANTES ESTRELLA, S.A. (GUARDESA)</t>
  </si>
  <si>
    <t>CA-0083</t>
  </si>
  <si>
    <t>Mientras el vigilante Clistener Bladymis Marte Fernandez, Ced.031-0300572-8; prestaba servicio en la Citricola del Este, una persona desconocida bajo amenaza lo despojó de la escopeta marca Carandai, calibre 12, serie No.P04547.</t>
  </si>
  <si>
    <t>Mientras el vigilante Jose Antonio Martinez, sin cedula, se encontraba prestando servicio en el banco Popular de la tienda la Sirena ubicado en el sector Embrujo II, Santiago. Este dejo el arma de fuego tipo revolver marca S&amp;W, calibre 38mm, serie No.7D92744, dentro de uno de los baños la cual minutos despues personas hasta el momento desconocidas la sustrajeron.</t>
  </si>
  <si>
    <t>MAO</t>
  </si>
  <si>
    <t>Momentos en que el vigilante Franciscp Maria Jimenez, Ced.034-0013179-7; se encontraba de serivicio en la planta de gas Tropigas ubicada en la calle principal del distrito municipal Boca de Mao, personas desconocidas lo golpearon hasta de dejarlo inconsciente para despojarolo de la escopeta marca Mossberg, calibre 12, serie NoH783942.</t>
  </si>
  <si>
    <t xml:space="preserve">                            CUADRO ESTADISTICO DE INCIDENCIAS</t>
  </si>
  <si>
    <t>JUNIO 2019</t>
  </si>
  <si>
    <t>SERVICIOS DE SEGURIDAD CAFEISPE</t>
  </si>
  <si>
    <t>CA-0275</t>
  </si>
  <si>
    <t>BANÍ</t>
  </si>
  <si>
    <r>
      <t xml:space="preserve">Mientras el hoy occiso Juan Uner Ruiz Mariñez, Ced.068-0033929-0; se encontraba sentado en un establecimiento se presentó el vigilante Rey Antonio Cuello, Ced.003-0033526-0;  con la escopeta marca Maverick, calibre 12, serie No.MV04848F; originandose una discusión entre ambos y es cuando este le realiza un disparo ocasionandole la muerte a consecuencias de: </t>
    </r>
    <r>
      <rPr>
        <u/>
        <sz val="8"/>
        <color theme="1"/>
        <rFont val="Calibri"/>
        <family val="2"/>
      </rPr>
      <t>Herida de arma de fuego en región posterior torax.</t>
    </r>
    <r>
      <rPr>
        <sz val="8"/>
        <color theme="1"/>
        <rFont val="Calibri"/>
        <family val="2"/>
      </rPr>
      <t xml:space="preserve"> el agresor se entregó de manera voluntaria. </t>
    </r>
  </si>
  <si>
    <t>ELITE SECURITY SERVICE DOMINICANA, S.A.</t>
  </si>
  <si>
    <t>CA-0096</t>
  </si>
  <si>
    <r>
      <t xml:space="preserve">Siendo las 9:30 p.m. Randy Apolinar, sin cedula; quien se desempeñana como supervisor de la compañía desapareció con (5) cinco armas de fuego </t>
    </r>
    <r>
      <rPr>
        <u/>
        <sz val="8"/>
        <color theme="1"/>
        <rFont val="Calibri"/>
        <family val="2"/>
      </rPr>
      <t xml:space="preserve"> marca Sarsilmaz, serie T1102-05H00244, 9mm, Carandai, serie G38712, 9mm, marca Kahr, serie AE2729, 9mm, marca Feg, serie G24036, 9mm, marca Versa, serie 652165, calibre 380.</t>
    </r>
    <r>
      <rPr>
        <sz val="8"/>
        <color theme="1"/>
        <rFont val="Calibri"/>
        <family val="2"/>
      </rPr>
      <t xml:space="preserve"> tambien se llevó una motocicleta modelo AX 100 marca Suzuki, color negro, placa K0578732 y la flota activada con el numero 829-755-1481.</t>
    </r>
  </si>
  <si>
    <t>Fueron apresados por la Policia Nacional, Mario Francisco Jesus Teodoro, sin cedua, David Geraldo Aquino, sin cedula y Jose Daniel Ogando, Ced.402-2594177-8; residente en el alojamiento de la compañía por estos haber despojado de sus pertenencias a la nacional española Maria Pilar Gutierrez Cima, Pasaporte No.AAE691080, momentos en que esta se encontraba ebria en un Drink ofreciendose los mismos a llevarla a su casa y asi despojarla de sus cosas.</t>
  </si>
  <si>
    <t>ROBO                                /                       NOVEDAD</t>
  </si>
  <si>
    <t>Mientras el vigilante Neuris Pujols Baez, Ced.010-0085633-4; estaba de servicio en la antena de la compañía Claro Dominicana, ubicada en la carretera Sanchez, dos personas hasta el momento desconocidas lo encañonaron y lo despojaron de la escopeta marca Mavericck. calibre 12, serie MV08673F.</t>
  </si>
  <si>
    <t>SUSTRACCIÓN DE ARMAS                   (5)</t>
  </si>
  <si>
    <t>En un operativo policial fue detenido Jose Alberto Guzman Balbuena, Ced.001-0111691-2; el cual conducia un honda civic, color gris, placa A673085, a quien se le ocuparon (05) cinco pistolas de fogueo, marca Bruni, mod. 92, color negro con plateado, serie no.2017-V086283, una marca no legible, color negro, serie no.0615-000788, una marca Max Armary Excluxive, color negro, serie NO.0615-000806, una marca no legible, colorn egro, serie no.EF-1588163, y la otra marca Turkia, color plateada con negro, serie no.1646-00097, con cinco capsulas de salva cada una. Una pistola marca Carandai, calibre 9mm, serie no.G43652, con cinco capsulas y dos escopetas una marca carandai, magnum, calibre 12, serie no.P05537, y la otra marca marine magnum remington, 870, serie no.PO5537. Sin ningun tipo de documentos alegando que dichas armas son propiedad de la compañia Security Pefesa.</t>
  </si>
  <si>
    <t>GUARDIAS ALERTAS DOMINICANOS, SRL. (GADOSA)</t>
  </si>
  <si>
    <t>Fueron conducidos a la Policia Nacional los nombrados Marino Amparo Cordero Garcua, Ced.001-1323313-4; Pedro Quevedo, Ced.012-0128905-4; NARDO ENCARNACIÓN SALVADOR, Ced.144-0010019-5; quienes se desempeñaban como seguridad contratista en la Pasteurizadora Rica, los cuales estuvieron involucrados junto a unos empleados de dicha empresa donde sustrajeron de al menos 15 camiones las pelotas de diferenciales , motores de arranques, baterias, transmisiones, punta de ejes, y daños en los interiores.</t>
  </si>
  <si>
    <t>Siendo las 20:30 horas fue apresado el señor Marcelo Mora Moreta, sin cedula; a quien se le ocupó la escopeta marca Scort, calibre 12, serie no.157378, con cuatro cartuchos para la misma, la cual portaba sin ningun tipo de documento. El miismo al ser cuestionado manifestó que iba a trabajar para la ferreteria Celeste y que dicha arma petenecia a la compañia Consultores Privados de Seguridad.</t>
  </si>
  <si>
    <t>Mientras el señor Victor Alejandro Rodriguez, Ced.056-0030264-9; laboraba como seguridad de la envasadora de gas Aferme Gas, dos personas armadas lo amordazaron y lo despojaron de RD$1,350 pesos, un celular marca Alcatel, la escopeta marca Norinco, calibre 12, serie 0107273; y RD$4,200 pesos de la oficina.</t>
  </si>
  <si>
    <t>CA-0194</t>
  </si>
  <si>
    <t>SEGURIDAD Y TECNOLOGÍA H.,B, CXA. (COMSETEC)</t>
  </si>
  <si>
    <t>El señor Lemoyeno Amdiso Feliz, Ced.402-2807799-2; denunció que mientras se encontraba trabajando como seguridad personas hasta el momento sin identificar a bordo de un carro color blanco, armados lo despojaron de la escopeta marca Baikañ, calibre 12, serie no.051330809.</t>
  </si>
  <si>
    <t>SERV. DE SEG. Y PROTECCION EL DIAMANTE, C. POR A. (SEPRODI)</t>
  </si>
  <si>
    <t>CA-0247</t>
  </si>
  <si>
    <t>CABRERA</t>
  </si>
  <si>
    <t>Momentos en que el señor Rene Espinal Peralta, Ced.060-0018522-8; se encontraba en el sector San Jose de Patrana luego de haber salido de su servicio en la escuela de Pintura Anny Villa dos personas hasta el momento sin identificar lo despojaron de la escopeta marca Maverick, calibre 12, serie MV16381R,  licencia no.16020D80-5; propiedad de la compañia Seprodi, su cartera con sus documentos personales, un celular marca Alcatel. El mismo no tenia autorizacion para portar la escopeta fuera de su servicio.</t>
  </si>
  <si>
    <t>ATRACO                      /                          NOVEDAD</t>
  </si>
  <si>
    <t>Mientras el señor Juan Manzueta de Jesus, sin cedula; se encontraba de servicio en el Residencial Juan Pablo Mella Morales. Se presentó una persona desconocida con el mismo uniforme de la compañía manifestandole que lo habia ido a reelevar y el le dice que su reelevo es otro a lo cual le alega el desconocido que el viene de la base y es cuando el vigilante procede a entregarle la escopeta marca Maverick, calibre 12, serue MV50156 y otra marca Maverick, calibre 12, serue MV21505. Las cuales el desconocido se llevó con el.</t>
  </si>
  <si>
    <t>SUSTRACCIÓN DE ARMAS                  (2)</t>
  </si>
  <si>
    <t>Le fue ocupada la escopeta marca Maverick, calibre 12, serie MV781951, al señor Ronny Cuevas, Ced-020-001592-6; momentos en que este se encontraba en estado de embriaguez.</t>
  </si>
  <si>
    <r>
      <t xml:space="preserve">Siendo las 07:00 horas fue encontrado muerto amordazado en la parte trasera de la envasadora de gas Raligas, ubicada en Km24 de la carretera Duarte Vieja, Martin Grullard Mercedes, Ced.001-0003952-8; el cual se desempeñaba como encargado y seguridad de dicho establecimiento. Murio a causa de: </t>
    </r>
    <r>
      <rPr>
        <u/>
        <sz val="8"/>
        <color theme="1"/>
        <rFont val="Calibri"/>
        <family val="2"/>
      </rPr>
      <t>probable asfixia;</t>
    </r>
    <r>
      <rPr>
        <sz val="8"/>
        <color theme="1"/>
        <rFont val="Calibri"/>
        <family val="2"/>
      </rPr>
      <t xml:space="preserve"> le sustrajeron un celular Samsung J3, y la escopeta marca Maverick, calibre 12, serie MV82107R, propiedad de la envasadora de gas.</t>
    </r>
  </si>
  <si>
    <t>MUERTE                        /                               ROBO</t>
  </si>
  <si>
    <t>SERVICIO PERMANENTE DE SEGURIDAD, (SERPERSEGUD)</t>
  </si>
  <si>
    <t xml:space="preserve">Fue apresado por miembros de la policia preventiva el nombrado Adelin Corporan Rivera, sin cedula; acusado de cometer robos y atracos en la via publica junto a otra persona mas. Ocupandole la pistola marca no legible, calibre 9mm, serie no.G12263, con su cargador y 9 cápsulas, la cual portaba de manera ilegal y al momento de esta ser depurada dicha pistola pertenece la compañia Serpersegud, la misma se la sustrajó al seguridad Omar Laureano en fecha 24/09/2018. </t>
  </si>
  <si>
    <t>SERVICIOS SEGURIDAD PANAMERICANA, S.A. (SEPAN)</t>
  </si>
  <si>
    <r>
      <t xml:space="preserve">Fue ingresado al hospital Dr. Vinicio Calventi, el vigilante Daniel Flores, Ced.229-0018704-2;  a causa de: </t>
    </r>
    <r>
      <rPr>
        <u/>
        <sz val="8"/>
        <color theme="1"/>
        <rFont val="Calibri"/>
        <family val="2"/>
      </rPr>
      <t>Herida por proyectil de arma de fuego en antebrazo izquierdo con salida;</t>
    </r>
    <r>
      <rPr>
        <sz val="8"/>
        <color theme="1"/>
        <rFont val="Calibri"/>
        <family val="2"/>
      </rPr>
      <t xml:space="preserve"> herida que se la ocasionó una de tres personas no identificadas cuando este se encontraba prestando servicio en la envasadora de gas Propagas ubicada en los Alcarrizos. Los cuales ingresaron por la parte trasera e inmediatamente le dispararon despojandolo de la escopeta marca Maverick, calibre 12, serie MV67979S, la suma de RD$3,000 pesos, una linterna, un celular marca Alcatel.</t>
    </r>
  </si>
  <si>
    <t>HERIDO                            /                             ATRACO</t>
  </si>
  <si>
    <t>Mientras ek vigilante Ramon Antonio Espaillat Alcantara, Ced.001-1286325-3; se encontraba prestando servicio en la empresa Petronal ubicada en la calle Nuñez de Caceres, momentos en que se quedó dormido desconocidos le sustrajeron la escopeta marca Maverick, calibre 12, serie MV68959T.</t>
  </si>
  <si>
    <t>GUARDIANES BÚHO, CXA. (BUHO)</t>
  </si>
  <si>
    <t>CA-0120</t>
  </si>
  <si>
    <t>Personas desconocidas penetraron mediante rotura a la farmacia Caraballo ubicad en Villa Consuelo y mediante camaras se pudo visualizar a las personas cometiendo el hecho entre ella Jose Annel Santana Melo, Ced.010-0103270-3; al mismo le fue solicitada orden de arrestro.</t>
  </si>
  <si>
    <t>IBERO SECURITY SRL</t>
  </si>
  <si>
    <t>Fueron apresados los nombrados Angel Salvador De Leon Valdez, Ced.016-0014835-5; Luis Manuel De Leon Valdez, Ced.016-0017534-1; Antonio de Jesus, Ced.402-4129190-1; a quienes le fue ocupada la pistola marca Viking, calibre 9mm, serie no.0644600806, con su cargador y cuatro capsulas la cual pertenece a la compañia Ibero Security. Tambien le fueron ocupadas motocicletas.</t>
  </si>
  <si>
    <t>Mientras al señor Juan Antonio Corredera Moreta, Ced.001-0002979-9; se encontraba cobrando un dinero de la Compañía Mayor y Cia, fue interceptado por personas desconocidas los cuales lo encañonaron despojandolo de la pistola marca Smith&amp;Wesson, calibre 9mm, serie no.VCK3338, un celular y dinero en efectivo. De igual manera despojaron a los vigilantes Eusebio Peralta, Ced.026-0028439-8; y Nestor Julio Del Rosario, Ced.026-0052620-2; de dos escopetas una marca Maverick, calibre 12, serie MV57919C  y la otra marca Mossberg, calibre 12, serie L387678, ambas pertenecientes a Seprisa.</t>
  </si>
  <si>
    <t>ATRACO / SUSTRACCIÓN DE ARMAS                          (3)</t>
  </si>
  <si>
    <t>El gerente de operaciones de la compañía City Watchman el señor Junior Antonio Zapata, Ced.031-0390959-8; denunció que fue contactado por el vigilante Edwin Ramon Ortiz Ramirez, sin cedula; para decirle que le habian sustraido el revolver marca Taurus, calibre 38mm, serue no.JH338618, licencia no.472613.</t>
  </si>
  <si>
    <t>Momentos que el viglante Sandry Contreras, sin cedula; se encontraba de servicio en la Farmacia Los Hidalgos, desconocidos a bordo de una carro, armados lo despojaron de la escopeta marca Mossberg, calibre 12, serie K443687.</t>
  </si>
  <si>
    <t>Fueron apresados los nombrados Jse Altagracia Soto, sin cedula; y Juan Santiago Castillo, sin cedula; por el hecho de haber despojado al seguridad de la farmacia Villa Fundacion de la escopeta marca Vega, calibre 12, serie 1727, y llevandose RD$300,000 pesos en efectivo.</t>
  </si>
  <si>
    <t>Security Services C por A</t>
  </si>
  <si>
    <t>CA-0100</t>
  </si>
  <si>
    <t>El señor Tomas Cervantes Osorio Hernandez, Ced.026-0021510-3; denunció en representacion de las cabañas Tu y yo que en horas de la madrugada personas desconocidas a bordo de un vehiculo armados, amordazaron a uno de los empleados llevandose consigo dinero en efectivo, DVD, y despojaron de la escopeta marca Dawsen , calibre 12, serie no.074726; la cual portaba el vigilante Noberto Yedi, sin cedula.</t>
  </si>
  <si>
    <r>
      <t xml:space="preserve">Fue ingresado a hospital Dr. Dario Contreras Jorge Luis Aquino Mateo, Ced.402-2778669-2; a causa de </t>
    </r>
    <r>
      <rPr>
        <u/>
        <sz val="8"/>
        <color theme="1"/>
        <rFont val="Calibri"/>
        <family val="2"/>
      </rPr>
      <t>Dx: trauma abdominal por proyectil de arma de fuego con entrada en franco izquierdo sin orificio de salida;</t>
    </r>
    <r>
      <rPr>
        <sz val="8"/>
        <color theme="1"/>
        <rFont val="Calibri"/>
        <family val="2"/>
      </rPr>
      <t xml:space="preserve"> que la ocasionó el vigilante Jordi Aurelio Valenzuela Cabrera, Ced.001-1747099-7; con el revolver marca Rexio, calibre 38mm, serie no.115421, momentos en que dicho vigilante lo sorprendio escondido en la escuela Nacional de la Magistratura y este intentara escapar.</t>
    </r>
  </si>
  <si>
    <t>VIGILANTES DEL ESTE, CXA.</t>
  </si>
  <si>
    <r>
      <t xml:space="preserve">Mientras el vigilante Rafael Fontal Solano, Ced.025-0041256-0; prestaba servicio en el Centro Estetico Dibi Milano, personas hasta el momento sin identificar lo encañonaron y sin mediar palabras le dispararon causandole </t>
    </r>
    <r>
      <rPr>
        <u/>
        <sz val="8"/>
        <color theme="1"/>
        <rFont val="Calibri"/>
        <family val="2"/>
      </rPr>
      <t>Dx: herida de bala en cabidad abdominal con salida;</t>
    </r>
    <r>
      <rPr>
        <sz val="8"/>
        <color theme="1"/>
        <rFont val="Calibri"/>
        <family val="2"/>
      </rPr>
      <t xml:space="preserve"> la cual le causó la muerte.</t>
    </r>
  </si>
  <si>
    <r>
      <t>El señor Luis Ruiz Eguilaz, Pasaporte No.0015404; denunció que desconocidos penetraron al Hotel Saladillas, desconectaron el sistema de alarma, dañaron el sistema de camaras de seguridad y se sustrajeron la escopeta marca Maverick, calibre 12</t>
    </r>
    <r>
      <rPr>
        <sz val="8"/>
        <color rgb="FFFF0000"/>
        <rFont val="Calibri"/>
        <family val="2"/>
      </rPr>
      <t xml:space="preserve"> </t>
    </r>
    <r>
      <rPr>
        <sz val="8"/>
        <color theme="1"/>
        <rFont val="Calibri"/>
        <family val="2"/>
      </rPr>
      <t>y la suma de RD$3,835 pesos en efectivo.</t>
    </r>
  </si>
  <si>
    <t>Cristal A. Alcántara Pérez                                                                                                                        Licda. Asimilada Militar, FARD</t>
  </si>
  <si>
    <t>JULIO 2019</t>
  </si>
  <si>
    <r>
      <t xml:space="preserve">Fue ingresado al Centro Medico Dr. Bournigar, y perdió la vida mientras recibia atenciones medicas el sr. Luis Manuel Pimental, Ced.102-0010258-9; a causa de </t>
    </r>
    <r>
      <rPr>
        <u/>
        <sz val="8"/>
        <color theme="1"/>
        <rFont val="Calibri"/>
        <family val="2"/>
      </rPr>
      <t>Dx: herida por arma de fuego en craneo con entrada y salida;</t>
    </r>
    <r>
      <rPr>
        <sz val="8"/>
        <color theme="1"/>
        <rFont val="Calibri"/>
        <family val="2"/>
      </rPr>
      <t xml:space="preserve"> la cual se la ocasionó su compañero de trabajo el sr. Eduardo Guzman Reyes, Ced.031-0155401-6; cuando el occiso estaba relajando con el y este saco su arma de fuego y le realizó un disparo. A este se le ocupó la pistola marca Browning, cal. 9mm, serie no.18054 y el revolver marca Rexio, cal. 38mm, serue no.141779; el cual le habia quitado al occiso.</t>
    </r>
  </si>
  <si>
    <t>MUERTE                             /                       NOVEDAD</t>
  </si>
  <si>
    <t>PROTECCIÓN MARÍTIMA COMERCIAL P&amp;D (PROMACOM)</t>
  </si>
  <si>
    <t>CA-0150</t>
  </si>
  <si>
    <t>SANTO DOMINGO NORTE</t>
  </si>
  <si>
    <t>MUERTE                      /                           ATRACO</t>
  </si>
  <si>
    <t>Los nombrados Carlos Jose Lopez Bautista, Pedro David Martinez, Carlos Soriano Berroa, Estarlyn Chavez Soriano, se presentaron al Pica Pollo Andy, ubicado en la Av. Hermanas Mirabal; Villa Mella. Despojando al vigilante Felipe Belen Marte, Ced.402-2129166-5; de la escopeta marca Maverick, cal. 12, seroe no.MV15475K, los mismos le quitaron la vida al cabo de la Policia Nacional Christopher Turbi Ruiz, Ced.225-0066121-4; de varios disparos.</t>
  </si>
  <si>
    <r>
      <t xml:space="preserve">Siendo las 18:30 horas fue curado y despachado del Hospital Dr. Feliz Maria Goico, el nombrado Hector Salla, sin cedula; a causa </t>
    </r>
    <r>
      <rPr>
        <u/>
        <sz val="8"/>
        <color theme="1"/>
        <rFont val="Calibri"/>
        <family val="2"/>
      </rPr>
      <t>Dx: herida por proyectil de arma de fuego tipo perdign en miembro superior derecho y torax anterior superior;</t>
    </r>
    <r>
      <rPr>
        <sz val="8"/>
        <color theme="1"/>
        <rFont val="Calibri"/>
        <family val="2"/>
      </rPr>
      <t xml:space="preserve"> que se la ocasionó el vigilante Julio Cuevas Alcantara, Ced.012-00274224-7; con la escopeta marca Carandai, cal.12, serie no.P02213; cuando este daba una ronda en el archivo central del poder judicial y se percató de que el herido trataba de sustraer dos puertas.</t>
    </r>
  </si>
  <si>
    <t>Mientras el vigilante Wilfredo Ricardo Duran Rodriguez, Ced.001-1585949-9; prestaba servicio en el parqueo de La Sirena ubicada en Villa Mella, dejó la escopeta marca Mossberg, cal. 12, serie no.K095646, en una jardinera y personas hasta el momento desconocidas sustrajeron la misma.</t>
  </si>
  <si>
    <t>NOVEDAD                        /                 SUSTRACCIÓN DE ARMA</t>
  </si>
  <si>
    <r>
      <t xml:space="preserve">Fue ingresado al Hospital Dr. Dario Contreras el vigilante Anibal Sosa Eusebio; Ced.023-0063780-4; a causa de </t>
    </r>
    <r>
      <rPr>
        <u/>
        <sz val="8"/>
        <color theme="1"/>
        <rFont val="Calibri"/>
        <family val="2"/>
      </rPr>
      <t>Dx: multiples heridas por perdigones en distintas partes del cuerpo y trauma contuso en region temporal izquierda;</t>
    </r>
    <r>
      <rPr>
        <sz val="8"/>
        <color theme="1"/>
        <rFont val="Calibri"/>
        <family val="2"/>
      </rPr>
      <t xml:space="preserve"> que se las ocasionaron con una escopeta personas desconocidas a bordo de un carro marca Honda, color negro año 1987; cuando este se encontraba de serivioc en la plaza comercial Parador Estrella, ubicada en el km 42, Boca Chica. Despojandolo de la escopeta marca Mossberg, cal. 12, serie no.J586199, un televisor plasma, un radio cd. dos microondas.</t>
    </r>
  </si>
  <si>
    <t>S.A.S SPECIAL ARMED SECURITY, S.R.L</t>
  </si>
  <si>
    <t>CA-0227</t>
  </si>
  <si>
    <r>
      <t xml:space="preserve">Dos personas hasta el momento no identificadas armados con armas blancas despojaron al vigilante Reinaldo Ramon Fortuna Peña, Ced.223-0141539-8; de la escopeta marca Akkar, cal.12, serie no.14201660, licencia no.228783; luego se dirigieron al otro puesto de seguridad el cual se encontraba a unos cien metros donde se encontraba el vigilante Pedro Bonilla, Ced.097-0009610-1; al cual golpearon y lo despojaron de l escopeta marca Maverick, cal.12, serie no.MV69283U, licencia no.222272; causandele </t>
    </r>
    <r>
      <rPr>
        <u/>
        <sz val="8"/>
        <color theme="1"/>
        <rFont val="Calibri"/>
        <family val="2"/>
      </rPr>
      <t>Dx: trauma anterior en craneo, herida cortante 2cm en parpado superior, herida cortante en region cuello de 5cm y herida punzante en parte superior rodilla izquierda.</t>
    </r>
    <r>
      <rPr>
        <sz val="8"/>
        <color theme="1"/>
        <rFont val="Calibri"/>
        <family val="2"/>
      </rPr>
      <t xml:space="preserve"> </t>
    </r>
  </si>
  <si>
    <t>HERIDO                             /                      ATRACO (2)</t>
  </si>
  <si>
    <t>Mientras el vigilante Hector Emilio Figuereo, sin cedula, se encontraba de servicio en la cmpañia G4S ubicada en la San Vicente de Paul; dejó la pistola marca Carandai, serie no.20938, entre unos cartones en un callejón y cuando la fue a buscar la misma ya no estaba.</t>
  </si>
  <si>
    <r>
      <t xml:space="preserve">Fue ingresado al Hospital Dr. Dario Contreras el sr. Endry Feli Paniagua, Ced.402-0870265-0; a causa de </t>
    </r>
    <r>
      <rPr>
        <u/>
        <sz val="8"/>
        <color theme="1"/>
        <rFont val="Calibri"/>
        <family val="2"/>
      </rPr>
      <t>Dx.heridas por perdigones en antebrazo derecho y taracico cerrado;</t>
    </r>
    <r>
      <rPr>
        <sz val="8"/>
        <color theme="1"/>
        <rFont val="Calibri"/>
        <family val="2"/>
      </rPr>
      <t xml:space="preserve"> que se la ocasionó el vigilante Joe Montero Guzan, Ced.075-0002216-0; con la escopeta marca Maverick, cal. 12, seri no.MV78561P, cuando este se encontraba de servicio en la estación de combustible Nativa ubicada en la Chales de Gaulle y se percató de que el herido junt o otro atracaban al bombero Victor Manuel del Carmen Encarnacion, Ced.223-0149011-0.</t>
    </r>
  </si>
  <si>
    <t>Fue apresado Jeury David Moreta Valdez, Ced.402-3747236-6; por el hecho de ocuparsele el revolver marca Rossy, cal. 38, serie no.e178232, mientras prestaba servicio en el chequeo de Los Pilones. Dicho revolver al ser depurado figura a nombre del sr. Ernesto Manuel Pou, con una denuncia de fecha 16/03/2018.</t>
  </si>
  <si>
    <t>CA-0045</t>
  </si>
  <si>
    <t>Mientras el vigilante Francisco Antonio Lorenzo, prestaba servicio en la empresa Tecnologia Electrica S.R.L. ubicada en la carretera Sanchez, cuatro personas encapuchadas y armadas lo interceptaron y lo amordazaron y sestrajeron un camión marca Daihatsu, modelo V116I-HU, color blanco, placa no.I202203, chasis no.V11618356. El 09/07/2019 se presentó el sr. Maximo Horacio Ureña, quien manifestó que dicho camión lo utilizaron para realizar un robo.</t>
  </si>
  <si>
    <t>VILLA ALTAGRACIA</t>
  </si>
  <si>
    <t>Mientras el vigilante Epifanio Hernandez Perez, Ced.068-0023690-0; prestaba serivicio en una antena de Altice en el sector Guananico, se durmió y cuando despertó se percató de que le habian sustraido la escopeta marca Maverick, cal.12, serie no.MV26272R.</t>
  </si>
  <si>
    <r>
      <t xml:space="preserve">Fue ingresado y despachado del hospital Dr. Dario Contreras, Reinardo Samuel Santana Gomez, ced.402-2620544-7; a causa de </t>
    </r>
    <r>
      <rPr>
        <u/>
        <sz val="8"/>
        <color theme="1"/>
        <rFont val="Calibri"/>
        <family val="2"/>
      </rPr>
      <t>Dx:laceracion en lado lateral izquierdo;</t>
    </r>
    <r>
      <rPr>
        <sz val="8"/>
        <color theme="1"/>
        <rFont val="Calibri"/>
        <family val="2"/>
      </rPr>
      <t xml:space="preserve"> que se la ocasionó el vigilante Jose Abreu, ced.051-0017245-0; con la pistola marca Grand Power, modelo K100, cal.9mm, serie no.B000645, cuando el herido despojaba de sus pertenencias a una mujer.</t>
    </r>
  </si>
  <si>
    <t>SECURITY FORCE S.R.L.</t>
  </si>
  <si>
    <t>Mientras el vigilante Morales Feliz Heredia, ced.018-0031465-8; se encontraba de servicio en la estación de combustible Esso Luperon, fue sorprendido por dos personas desconocidas los cuales lo amordazaron penetraron al interior llevandose consigo un DVR, la suma de RD$4,800, productos comestibles, cigarros.</t>
  </si>
  <si>
    <t>Fue detenido Randy Apolinar Lora Henriquez, Ced.223-0030008-8; por el hecho de ocuparsele la pistola marca Kahr, cal.9mm, serie no.AE2729, la cual habia sustraido junto a cuatro armas mas de la compañía Elite Security Service en fecha 07/06/2019. Tambien entregó de manera voluntario Digneo Mauricio Matoa, ced.018-0053369-5, la pistola marca Bersa, cal.38mm, serie no.652165, y la esposa del detenido entregó la motocicleta marca Suzuki, color negro, placa no.K0578732 tambien propiedad de la compañia.</t>
  </si>
  <si>
    <t>ARMA RECUPERADA             (2)</t>
  </si>
  <si>
    <t>Mientras el vigilante Jorge Antonio Santos Rodriguez, sin cedula; se encontraba laborando en el parqueo ubicado en la calle Sabana Larga, perteneciente al consorcio de bancas Loteka, el mismo abandonó su puesto de trabajo y sustrajo las siguientes armas una escopeta marca Armed, cal.12, sere no.2217, otra escopeta marca Maverick, cal.12, serie no.MV35538U, y la pistola marca S&amp;W, cal.9mm, serie no.A656557.</t>
  </si>
  <si>
    <t>NOVEDAD                        /                 SUSTRACCIÓN DE ARMAS                          (3)</t>
  </si>
  <si>
    <t>El sr. Ramon Del Carmen Lachapelle, ced.123-0000352-7; denunció que personas hasta el momento desconocidas armados a bordo de un carro Hiunday sonata color gris, encañonaron al vigilante y lo despojaron de la escopeta marca Maverick, cal.12, serie MV61824P, la cual figura a nombre del denunciante y la suma de RD$100,000 y productos.</t>
  </si>
  <si>
    <t>MONTE PLATA</t>
  </si>
  <si>
    <t>Cuatro elementos hasta el momento desconocidos  penetraron a la empresa Consorcio Remix, los cuales amordazaron al vigilante Hendricson Alexander Jimenez de Jesus, ced.402-264963-0, y lo despojaron de la escopeta marca Maverick, cal.12, serie no.MV10111N,  licencia no.160200337, y un camion tanquero marca Mack, color blanco cn azul, placa U007412, modelo,DM60, año 1998, con la cantidad de 694 galones de gasoil.</t>
  </si>
  <si>
    <t>SEGURIDAD Y PROTECCION ALFA, S.R.L.</t>
  </si>
  <si>
    <t>CA-0188</t>
  </si>
  <si>
    <r>
      <t xml:space="preserve">Fue ingresado al hospital Traumatologico Dr. Ney Arias Lora el vigilante Carlos Miguel Acevedo Cuevas, ced.010-0085178-0; a causa de </t>
    </r>
    <r>
      <rPr>
        <u/>
        <sz val="8"/>
        <color theme="1"/>
        <rFont val="Calibri"/>
        <family val="2"/>
      </rPr>
      <t>Dx: herida por proyectil de arma de fuego tipo perdigon en pie derecho con amputacion de la falangel distal y proximal del segundo y tercer dedo;</t>
    </r>
    <r>
      <rPr>
        <sz val="8"/>
        <color theme="1"/>
        <rFont val="Calibri"/>
        <family val="2"/>
      </rPr>
      <t xml:space="preserve"> herida que se la ocasionó el mismo de manera accidental con la escopeta marca Maverick, cal.12, serie no.MV00887K.</t>
    </r>
  </si>
  <si>
    <t>Fue recibida por el Capitán Salas, P.N. de las manos de Madelin Esther Castillo Rojas, ced.001-1828371-2, la pistola marca Carandai, cal.9mm, serie no.G38712, la cual la mando a entregar Alvaro Luis Perez Espaillat, sin cedula. Quien se la habia comprado a Randy Apolinar quien habia sustraido dicha arma.</t>
  </si>
  <si>
    <t>Mientras Yan Samuel, regularizacion no.DO32041365, se encontraba de servicio en el Almacen Tu Tela personas desconocidas mientras este dormia le sustrajeron la escopeta marca Maverick, cal.12, serie no.MV67466T.</t>
  </si>
  <si>
    <t>NOVEDAD                       /                SUSTRACCIÓN DE ARMA</t>
  </si>
  <si>
    <t>El dia de la fecha fue entregada por el Crnel. Ramirez, ERD; la escopeta marca Mossberg, cal.12, serie no.T146193; la cual fue encontrada en el area vrde del bloque 5 Cap Cana. La misma al ser depurada figura a nombre del sr. Espiritu Santo, ced.028-0055465-7.</t>
  </si>
  <si>
    <t>El sr. Simeon Morrobel Gil ,  ced.001-1167184-8; denunció que personas hasta el momento desconocidas portando armas de fuego se presentaron al almacen de la compañía Ferquido ubicado en la autopista Joaquin Balaguer, los mismos procedieron a dispararle a los dos encargados de seguridad y los despojaron de dos escopetas una marca Maverick, cal.12, serie no.MV02046R, y la otra marca Maverick, cal.12, serie on.MV20991T.</t>
  </si>
  <si>
    <t>HERIDOS (2)            /                    ATRACO (2)</t>
  </si>
  <si>
    <t>Mientras el sr. Domingo Lopez de Leon, ced.002-00833823-3; caminaba por la sirena ubicada en madre vieja sur, dos personas no identificadas a bordo de una motocicleta lo interceptarn y lo despojaron de la pistola marca CZ, cal.9mm, serie no.G17335.</t>
  </si>
  <si>
    <t>Mientras el vigilante Amauris Piña, ced.223-0130016-0; se encontraba eb su puesto de servicio se le escapó un disparo del revolver marca S&amp;W, cal.38mm, serie no.BSC-0000; sin ningun daño humano ni material</t>
  </si>
  <si>
    <t>SERVICIOS ESPECIALIZADOS DE SEGURIDAD-(USP,) S.A.</t>
  </si>
  <si>
    <t>CA-0187</t>
  </si>
  <si>
    <t>Mientras el vigilante Juan Teodoro Valdez Lora,ced.054-0018426-2; realizaba rondas en su puesto de trabajo Jumbo moca, una persona hasta el momento sin identificar penetro el establecimiento y a punta de pistola sin mediar palabras le reaizó un disparo en el pie derecho y le sustrajo la pistola marca Zoraki, cal.9mm, serie no.1215-000458.</t>
  </si>
  <si>
    <t>HERIDO                         /                      ATRACO</t>
  </si>
  <si>
    <t>Mientras el sr. Rafael Mejia Valera, ced.223-0026819-4; transitaba por la calle Caonabo fue impactado por el lateral derecho por un vehiculo marca honda civic, placa A794498, conducido por Samuel Minaya, no hubo perdida humana ni lesiones</t>
  </si>
  <si>
    <t>AGOSTO 2019</t>
  </si>
  <si>
    <t>Mientras el vigilante que se encontraba de turno en horas de la madrugada en la planta de gas Metrogas ubicada en el Km 65 de la autopista Duarte, momento en el que este entro al baño personas hasta el momento desconocidas rompieron la puerta del baño y lo encañonaron despojandolo de la escopeta marca Maverick, calibre 12, serie no.MV16719K, tres celulares y RD$300 pesos en efecitvo.</t>
  </si>
  <si>
    <t>Mientras el vigilante Eduard Antonio Peralta Rodriguez, Ced.033-0039923-9; se encontraba de servicio en el Tanque del Motor, este le prestó la escopeta marca Maverick, calibre 12, serie no.MV00178R, a Anthony Junior Mota Reyes, sin cedula; quien labora en un colmado cerca de dicha compañia el mismo lo encañonó con la mencionada escopeta amenazandolo de matarlo y se la llevó.</t>
  </si>
  <si>
    <t>NOVEDAD                      /                       ATRACO</t>
  </si>
  <si>
    <t>Momentos en que el vigilante Felipe Garcia, ced.071-0022629-4; se encontraba de servicio en el Residencial Colinas del Arroyo II, ubicado en los Guaricanos fue interceptado por dos personas hasta el momento desconocidas y lo despojaron de la escopeta marca Mossberg, calibre 12, serie no.H-716441.</t>
  </si>
  <si>
    <t>Fue enviado al procurador fiscal de crimenes y delitos contra las personas el sr. Braudel Ferreras Cuevas, ced.223-0095548-5; por el hehco de este ser sorprendido por una patrulla de la policia preventiva y de investigaciones portando de manera ilegal la pistola marca Colt. calibre 9mm, serie no.989484, sin ningun tipo de documentos; manifestando que era propiedad de la compañia USP.</t>
  </si>
  <si>
    <t xml:space="preserve">NOVEDAD                      </t>
  </si>
  <si>
    <t>GUARDIANES DEL CIBAO, S.A.</t>
  </si>
  <si>
    <t>CA-0051</t>
  </si>
  <si>
    <t>Fue apresado por miembros de la policia preventiva Jose Dolores Aybar, ced.053-0009280-5; por el hecho de este portar sin ningun tipo de documento la pistola marca v Bernardelli, calibre 9mm, serie no.304665, perteneciente a la compañía Guardianes del Cibao en la cual labora como supervisor general.</t>
  </si>
  <si>
    <t>Fue apresado por miembros de la policia preventiva Cesar Lorenzo Abreu, ced,050-0035477-8; por ocuparsele un revolver marca y serial no legible, en la base del cilindro tenia la siguiente enumeracion 31418, sin capsulas el cual manifesto que la misma era propiedad de la compañia Proteco pero hasta el momento no han presentado ningun tipo de documentos.</t>
  </si>
  <si>
    <t>Mientras el sr. Romulo Alvarez, ced. 034-0014624-1; se encontraba en su vivienda , se presento alli una persona hasta el momento desconocida, sin ejercer violencia sustrajo el arma de fuego tipo revolver , marca S&amp;W, calibre 38mm, serie no. AWA9544; la cual se encontraba en una mochila.</t>
  </si>
  <si>
    <t xml:space="preserve">SUSTRACCIÓN DE ARMA </t>
  </si>
  <si>
    <t>CENTINELAS DOMINICANOS SEGURIDAD S.R.L.</t>
  </si>
  <si>
    <t>CA-0018</t>
  </si>
  <si>
    <t>Mientras el vigilante Jairon Florian Sena, ced. 022-0035125-8; se encontraba de servicio en una propiedad ubicada en el sector villa Vicencia, sorprendio al señor Robinson Orlando Ortiz Tejada, ced. 003-0101173-0; dentro de la misma por lo que procedio a realizar dos disparos al aire con la escopeta Maverick, calibre 12, serie no. MV29579F.</t>
  </si>
  <si>
    <t xml:space="preserve">El sr.  Jose Alberto Paulino Tejada ced. 054-0135469-0; denuncio en calidad de supervisor de la compañía Servicorp que mientras el vigilante Domingo Contrera , sin cedula; se encontraba de servicio en la farmacia Farmaconal, ubicada en la av. 27 de febrero  personas sin identificar penetraron al lugar momentos en que este dormia y sustrajeron el arma de fuego tipo pistola, marca FFG, 9mm, serie no. G00847. </t>
  </si>
  <si>
    <t>HERIDOS (3)            /                     NOVEDAD</t>
  </si>
  <si>
    <r>
      <t xml:space="preserve">Fueron ingresados al hospital Roberto Antonio Guzman  Angeles, ced. 047-0151811-2; a causa de </t>
    </r>
    <r>
      <rPr>
        <u/>
        <sz val="8"/>
        <color theme="1"/>
        <rFont val="Calibri"/>
        <family val="2"/>
      </rPr>
      <t>Dx: herida de proyectil de armas de fuego en pierna derecha;</t>
    </r>
    <r>
      <rPr>
        <sz val="8"/>
        <color theme="1"/>
        <rFont val="Calibri"/>
        <family val="2"/>
      </rPr>
      <t xml:space="preserve"> Jose Antonio Perdomo, ced. 050-0000695-6; a causa de </t>
    </r>
    <r>
      <rPr>
        <u/>
        <sz val="8"/>
        <color theme="1"/>
        <rFont val="Calibri"/>
        <family val="2"/>
      </rPr>
      <t xml:space="preserve">Dx: heridas por municiones en hemitorax derecho; </t>
    </r>
    <r>
      <rPr>
        <sz val="8"/>
        <color theme="1"/>
        <rFont val="Calibri"/>
        <family val="2"/>
      </rPr>
      <t xml:space="preserve">  y Jose Luis Rodriguez Polanco, ced.001-1764216-5; a causa de </t>
    </r>
    <r>
      <rPr>
        <u/>
        <sz val="8"/>
        <color theme="1"/>
        <rFont val="Calibri"/>
        <family val="2"/>
      </rPr>
      <t xml:space="preserve"> Dx: heridas por municiones en hemitorax derecho;</t>
    </r>
    <r>
      <rPr>
        <sz val="8"/>
        <color theme="1"/>
        <rFont val="Calibri"/>
        <family val="2"/>
      </rPr>
      <t xml:space="preserve">  heridas que se las ocasiono a estas dos ultimas  personas mensionadas el señor  Roberto Antonio Guzman  Angeles, momentos en que estos estaban en la farmacia san miguel que es donde prest servicio como seguridad el agresor, por dicha accion se presentaron al lugar del hecho miembros de la policia preventiva los cuales se vieron el la obligacion de realisarle un disparo a dicho agresor, ocacionandole la herida que este presenta. en el lugar del hecho se colectaron dos escopetas una marca Maverick , calibre 12, serie no.MV55368N, asignada al agresor y otra escopeta marca Maverick, calibre 12, serie no. MV44752P asignada a Jose Antonio.</t>
    </r>
  </si>
  <si>
    <t>HG SECURITY</t>
  </si>
  <si>
    <t>CA-0164</t>
  </si>
  <si>
    <t>HERIDO                     /                     MUERTE</t>
  </si>
  <si>
    <t>El sr.Ricky Rafael Hauard Rosario Lantigua ced. 001-1179623-1en calidad de gerente de operaciones de la compañía seprisa, se percató de que se le han estraviado de una forma no esclarecida y sin violencia  3 armas de fuegos correspondientes a las marcas  COLT 9mm serie PF11736,  COLT 9 mm  serie PF12157  y COLT 9 mm serie  PF12845.</t>
  </si>
  <si>
    <t>CA-0145</t>
  </si>
  <si>
    <t>27/072019</t>
  </si>
  <si>
    <t>PERDIDA DE ARMAS                         (3)</t>
  </si>
  <si>
    <t>ARMADURA PROTECCION Y SEGURIDAD, S.A.</t>
  </si>
  <si>
    <t>CA-0175</t>
  </si>
  <si>
    <t xml:space="preserve">    Mientras el vigilante Leonardo Jesus Gomez Tejada, ced.046-0026887-6; se encontraba de servicio agencia de vehículos El Yaque ubicada en la Av. 27 de febrero, fue sorprendido por una joven de nombre Ana Rosa Cruz, sin cedula, quien penetró a la referida agencia volándose por la verja de seguridad, y éste se sorprendió al no identificarla por la oscuridad, haciendo un disparo con la escopeta marca Pegasus by Akkar, modelo TA3000, calibre 12, serie No. 6553975, que portaba para su servicio, y fue alcanzada por algunos perdigones en un glúteo, por lo que fue asistida por personal del 911 y llevada al hospital del seguro social.</t>
  </si>
  <si>
    <t xml:space="preserve">Mientras el sr. Rafael Armando Matos se encontraba  en la av. San Vicente de Paul fue sorprendido donde al ser registrado se le ocupo un arma tipo fogeo sin cargador . </t>
  </si>
  <si>
    <r>
      <t xml:space="preserve">Mientras el sr. Juan Isidro  Crisotomo Clase ced. 001-0607704-3, se encontraba de servicio en la mina de piedra de finca vigilia conjuntamente con el sr. Geraldo Montero  de la cruz, ced. 014-0001040-9,  fueron sorprendidos por sus agresores no identificados hasta el momento; donde  fueron despojado de la escopeta  marca RUSA BAIRKAL, calibre 12, serie no. 0513310708, realisando dicho agresores un disparo donde resulta herido juan  isidro quien posteriormente fallecio  a causa de </t>
    </r>
    <r>
      <rPr>
        <u/>
        <sz val="8"/>
        <color theme="1"/>
        <rFont val="Calibri"/>
        <family val="2"/>
      </rPr>
      <t>Dx: multiples heridas ppor prdigones en distintas partes del cuerpo.</t>
    </r>
    <r>
      <rPr>
        <sz val="8"/>
        <color theme="1"/>
        <rFont val="Calibri"/>
        <family val="2"/>
      </rPr>
      <t xml:space="preserve"> </t>
    </r>
  </si>
  <si>
    <t>SEPTIEMBRE 2019</t>
  </si>
  <si>
    <t>G4S  SECURITY SERVICES</t>
  </si>
  <si>
    <t xml:space="preserve">La señora  Esther Ramirez Polanco Ced. 001-14207160, manifesto que unos elementos no identificados penetraron  al interior del almacen Linny, donde sustrajeron  478,000.00 y varias mercancias dejando abandonada  en un solar del lado del almacen  una escopeta MAVERICK Calibre 12,No. MV16719K propiedad de G4S security Services </t>
  </si>
  <si>
    <t>Es de conocimiento  que al Hospital Dario Contreras ingreso el señor Francisco Andujar Maldonado ced. 001-0940853-4, a causa  de DX: Heridas por arma de fuego tipo perdigon en region del talon pie derecho , que se la ocasiono el mismo de manera accidental con la escopeta  Calibre 12  No. 5551272, marca no legible; perteneciente a la compañia Guardianes Buho.</t>
  </si>
  <si>
    <t>El señor Caros Gonzalez Ortega ced. 056-0010977-0 quien funge como presidente de la junta de vecino del sector Santa Ana DE ESA Ciudad entrego de manera voluntaria la escopeta  Carandai calibre 12, No. 02204. quien manifesto que se la quitaron al reconocido consumidor de drogas Coti Way.  Dicha armas pertenece a cooproharina Ramon Francisco Fernandez Gregorio.</t>
  </si>
  <si>
    <t xml:space="preserve"> Mientras el vigilante Victor Ciprian Brito Guillen ced. 002-00823623, se encontraba esperando un vehiculo de transporte publico  varias personas no identificadas  se acercaron encañonandolo  con una pistola  logrando ocacionarle herida abierta en el craneo, en la parte trasera del lado derecho logrando despojarlo  de un arma marca Smith Wesson, serie: AYV3859; perteneciente  a la compañia Seprisa.</t>
  </si>
  <si>
    <t>03/092019</t>
  </si>
  <si>
    <t>SERVICIO NACIONAL DE SEGURIDAD INTEGRAL</t>
  </si>
  <si>
    <t xml:space="preserve"> El señor Jefry Walter Rocha Feliz  declaro  que de manera no esclarecido sin ejercer violencia desconocidos penetraron  en el recinto donde se encuentra una antena telefonica de altice donde prestaba servicio  el vigilante Celso Manuel Osorio; donde sustrajeron la escopeta marca Ege  Calibre  12, serie, serie 58927. perteneciente a la compañia servicio Nacional de Seguridad Integral. Dicha arma fue recuperada de forma voluntaria por la señora Erika Maria Sanchez.</t>
  </si>
  <si>
    <t>El señor  Miguel Arturo  Vasquez Medina ced. 001-01478675, hiso de conocimiento  que mientras el vigilante Cayron Encarnacion estaba de servicio se movio aquietar un letrero del parqueo dejo la escopeta marca  Maverick MV10088N, licencia No. 16020027-8 serca de la puerta en un banco donde estaba sentado y de manera no esclarecida se desaparecio del lugar.</t>
  </si>
  <si>
    <t>SERVICIO DE VIGILANCIA CORPORATIVO SERVICORP</t>
  </si>
  <si>
    <t>El señor Bartolo Peña  ced. 402-21488964 denuncio que el seguridad David Michel Perez ced. 223-00576778, quien se desempeñaba como seguridad  en la CDEEE  de la victoria Sabana Perdida, se presentaron dos personas  desconocidas  despojandolo de una escopeta  marca Armed, Calibre 12, No. 2181, un celular  y una camisa de la compañia.</t>
  </si>
  <si>
    <t>GUARDIANES MAXIMO</t>
  </si>
  <si>
    <t xml:space="preserve">Mientras el vigilante Valentin Moreta  De la Rosa se encontraba se servicios  en el banco BHD  Leon, observo que del otro lado de la cera habia una persona identificada como Haitiano Andres Pierre, indocumentado;  con un alambre en las manos se le fue encima  sin mediar palabra tratando de despojarlo de el arma de fuego tipo revolver, marca Taurus, calibre 38, No. JJ364014; originandose un forcejeo en donde dicho seguridad le propino una herida  por proyectil de armas de fuego en rodilla izquierda y herida del mismo tipo en muslo derecho, ambas con entrada y salida.  </t>
  </si>
  <si>
    <t>CA-0054</t>
  </si>
  <si>
    <r>
      <t xml:space="preserve">  Fue ingresado al Hospital Dr. Ramon Lara, el cabo Raymundo Esteban Moquete, ced.223-0151812-6; a causa de </t>
    </r>
    <r>
      <rPr>
        <u/>
        <sz val="8"/>
        <color theme="1"/>
        <rFont val="Calibri"/>
        <family val="2"/>
      </rPr>
      <t>Dx: herida por proyectil de armas de fuego con orificio de entrada y salida en cara posterior;</t>
    </r>
    <r>
      <rPr>
        <sz val="8"/>
        <color theme="1"/>
        <rFont val="Calibri"/>
        <family val="2"/>
      </rPr>
      <t xml:space="preserve"> la cual se la ocasionó el vigilante Buena Ventura Concepcion, ced.001-1396837-4; con la pistola marca Smith&amp;Wesson, calibre 9mm, serie no.EKZ8168; momentos en que este se dirigiera a la antena prado oriental por una llamada del 911 y al llegar alla se encontro con su agresor.</t>
    </r>
  </si>
  <si>
    <t>Es de conocimiento que el señor Pedro Luis Dela Cruz ced. 046-00327979, hizo una denuncia en calidad de asistente de operaciones  de la compañía serprovi, que mientras  la empresa Py l decoraciones estaba cerrada personas desconocidas  entraron con violencia  y sustrajeron de una caja de seguridad  rompiendo el candado el revolver  marca Taurus, 38 mm, serie IC127319, propiedad de la compañia SERPROVI SRL.</t>
  </si>
  <si>
    <t>SERPROVI SRL</t>
  </si>
  <si>
    <t>VIGILANTES DEL CIBAO, S.A. (VICISA)</t>
  </si>
  <si>
    <t>CA-0009</t>
  </si>
  <si>
    <r>
      <t xml:space="preserve">Fue ingresado al Hospital Regional Universitario Jose Maria Cabral y Baez, el nombrado Angel Peralta De La Cruz, sin cedula; a causa de </t>
    </r>
    <r>
      <rPr>
        <u/>
        <sz val="8"/>
        <color theme="1"/>
        <rFont val="Calibri"/>
        <family val="2"/>
      </rPr>
      <t>Dx: heridas por perdigones en pierna izquierda;</t>
    </r>
    <r>
      <rPr>
        <sz val="8"/>
        <color theme="1"/>
        <rFont val="Calibri"/>
        <family val="2"/>
      </rPr>
      <t xml:space="preserve"> que se la ocasionó el vigilante Jose Ramon Sanchez Perez, ced.054-0025640-9; con la escopeta marca Maverick, calibre 12mm, serie no.MV89332P, momentos en que el herido intentaba sustraer un saco de trigo de uno de los camiones que se encontraba custodiando .</t>
    </r>
  </si>
  <si>
    <t>GUARDIANES DEL SUR</t>
  </si>
  <si>
    <t>En denuncia puesta por el señor Santo Dionisio Arias Cruz, ced. 003-0065876-2, quien es representante de la compañia guardianes del sur, manifesto mientras el nombrado Santo Aquino Candelario, ced. 082-0019152-9 se encontraba en su area de labor este se quedo dormido ; donde personas  desconocidas le sustrajeron la escopeta  Marverick  serial MV184935, perteneciente a la compañia guardianes del sur.</t>
  </si>
  <si>
    <t>EXECUTIVE SECURITY SERVICES</t>
  </si>
  <si>
    <t>SERVICIO DE PROTECCION PRIVADA          (SERPROPRI)</t>
  </si>
  <si>
    <t>ROBO                         /                          NOVEDAD</t>
  </si>
  <si>
    <t>PERDIDA DE ARMA                          /                         NOVEDAD</t>
  </si>
  <si>
    <t>Dandole seguimiento a la denuncia  presentada por los señores  Jose Ramon Hernandez ced. 096-0005156-0, y Eduard Tomas Reinoso Bido ced, 048-0043409-6, por la perdida de un arma tipo Revolver , marca Taurus, Calibre 38, serie KF451876 el despojo al mensajero  Eduar Tomas Reinoso Bido, antes mencionado. la dotacion informo que fueron conducidos  los nombrados Angel Rafael Jimenez Sanchez, sin cedula, Edison De la cruz Peralta, sin cedula, Roely Francisco Rodriguez, sin cedula, y Jhonathan Paulino Rodriguez, no porta cedula. A quienes se le ocupo dicha arma de fuego, mediante allanamiento.</t>
  </si>
  <si>
    <t>PROTEC INTERNACIONAL PRIVADA</t>
  </si>
  <si>
    <t>Siendo las 4 :40am, fue encontrado el cuerpo sin vida del seguridad Odiger Selestino nacional haitiano, permiso de trabajo numero DO20000653, a causa de presentar heridas corto contundente en la cabeza y en region numero 4 pariestar y occipital, heridas que la recibio a manos de personas no identificadas cuando este se encontraba de servicios en la empresa pollo cibao, al mismo le sustrajeron la escopeta marca Maverick,  calibre 12.</t>
  </si>
  <si>
    <t xml:space="preserve">Mientras el vigilante Cesar Enrique Figueroa ced. 0011400922-8, se encontraba de servicios en el sector el Millon en horas de la madreugada se quedo dormido y personas hasta el momento desconocido le sustrajeron la escopeta marca Maverick, calibre 12, serie No. MV87262T, </t>
  </si>
  <si>
    <t>Mientras el vigilante Melanio Peña ced. 012-0083860-3, se encontraba de servicios en la planta de gas Tropigas, ubicada en la isabela Aguiar, personas hasta el momento no identificadas se presentaron a vordo de un carro, color blanco, marca sonata, donde encañonaron con una pistola y lo despojaron de la escopeta marca Maverick, calibre 12 mm, serie No. MV55405</t>
  </si>
  <si>
    <t xml:space="preserve">Personas hasta el momento no identificadas penetraron a la bomba de gas tropigas, ubicada en la seis de noviembre donde amordasaron al vigilante Elixandre Lorenzo Moreta, ced. 402-3535857-8, sustrayendo la suma de RD$ 66,691.00, pero al realizar la investigacion lo que dicho vigilante manifiesta no tiene coherencia ya que el mismo no tiene signos de violencia y la escopeta que porta para servicio fue encontrada en la misma estacion donde ocurrio el hecho. </t>
  </si>
  <si>
    <r>
      <t xml:space="preserve">Resulto herido de bala en el Hotel Dominican Bay el vigilante Luis Angel Mendez Medina, ced. 226-0018517-1, a causa de </t>
    </r>
    <r>
      <rPr>
        <u/>
        <sz val="8"/>
        <color theme="1"/>
        <rFont val="Calibri"/>
        <family val="2"/>
      </rPr>
      <t xml:space="preserve">Dx:  Herida por bala en dedo mayor del pie derecho; </t>
    </r>
    <r>
      <rPr>
        <sz val="8"/>
        <color theme="1"/>
        <rFont val="Calibri"/>
        <family val="2"/>
      </rPr>
      <t xml:space="preserve"> herida que se la ocasiono el mismo de manera accidental con la pistola marca no legible, calibre 9mm, serie No. V4797</t>
    </r>
  </si>
  <si>
    <t>CA-0049</t>
  </si>
  <si>
    <t>CA-0042</t>
  </si>
  <si>
    <t>CA-0010</t>
  </si>
  <si>
    <t>En denuncia puesta por el señor Francicco Quirico Mejia Matos, ced. 001-1757575-3; quien es gerente de la compañía excecutive security . Informo que mientras  el seguridad Salvador Leonardo Segura, ced. 078-00056488 se encontraba de servicio  una persona desconocida  lo encañono  por una ventana; despojandolo de la escopeta marca Maverick, calibre 12 mm, serie MV67430T.</t>
  </si>
  <si>
    <t>El señor Carlos Alberto Arriaza, ced, 0011450605-8, presento formal denuncia encontra de personas hasta el momento desconocidas por haberce presentado a bordo de una camioneta,  a Cumayasa Sky Adventure ubicada en la autovia del este kilometro 14, donde amordasaron a dos seguridad rompiendo cinco puertas de metales y una ventana de oficina, logrando asi penetrar al interior de dicho parque; sustrayendo una caja de seguridad 12 baterias marca trojan, entre otras cosas.</t>
  </si>
  <si>
    <t>Por denuncia hecha por el señor Ramon Contreras Familia, ced. 001-0705813-3; en representacion de la compañía Serpropri, informo que el vigilante Mariano Del Orbe, sin cedula, abandono el servicio y al regresar  horas mas tarde en estado de embriaguez manifesto que de una forma no esclarecida  se le extravio la escopeta marca Maverick, calibre 12mm, serie MV02741K.</t>
  </si>
  <si>
    <t>Mediante llamada telefonica  de un representante de Distribuidora Corripio, quien informo que desconocido penetraron a la misma  rompiendo una puerta  que da acceso a la caja fuerte  y penetraron   y una vez alli , rompieron la caja fuerte  y sustrajeron la cantidad  aproximada de 4, 600.000.00 , de inmediato miembreo de  esta llegaron al lugar donde apresaron  al vigilante  Nelson Santos, ced. 402-2623797-8; el cual admitio los hechos.</t>
  </si>
  <si>
    <t>NOVEDAD                /         SUSTRACCIÓN DE ARMA</t>
  </si>
  <si>
    <t>OCTUBRE 2019</t>
  </si>
  <si>
    <t>SERVICIOS MÚLTIPLES SEGURIDAD, CXA. (SEMUSE)</t>
  </si>
  <si>
    <t>CA-0019</t>
  </si>
  <si>
    <t>Fue ultimado de dos disparos por personas hasta el momento desconocidas el vigilante de nacionalidad haitiana Feguen Pierre, carnet no.D014004001; en el parqueo del hotel Luz ubicado en la av. Independencia No.83 Km12, momentos en que se encontraba prestando servicio.</t>
  </si>
  <si>
    <t xml:space="preserve">     Siendo las 16:05 horas se presentaron dos  personas armadas hasta  el momento desconocidas a la banca deportiva Gogo Sports, ubicada en la Marginal del sector Los Frailes,  llevandose un celular, un monedero con documentos personales, RD$53,800 pesos, asi mismo despojaron de sus armas a los dos seguridad que estaban de servicio en ese momento, una pistola marca Carandai, calibre 9mm, serie no.G44158, y la otra pistola marca Feg Carandai, calibre 9mm, serie no.G31426.</t>
  </si>
  <si>
    <t>ATRACO                            /                 SUSTRACCIÓN DE ARMAS (2)</t>
  </si>
  <si>
    <t>DAJABÓN</t>
  </si>
  <si>
    <t>Fue encontrado el cuerpo sin vida del señor Tomas Silverio Susaña, Ced.073-0000838-5; quien se desempeñaba como seguridad en la Escuela Quisqueya, quien salió de dicho trabajo en fecha 02/10/2019 y no e volvió a saber de su paradero hasta que lo encontraron muerto en un vertedero.</t>
  </si>
  <si>
    <r>
      <t xml:space="preserve">Fue encontrado el cuerpo sin vida del señor Daniel De Los Santos, Ced.090-0014276-1, en la resicencia donde laboraba como seguridad ubicada en la calle primera, Cuesta Hermosa; Arroyo Hondo. El hoy occiso murio a causa de </t>
    </r>
    <r>
      <rPr>
        <u/>
        <sz val="8"/>
        <color theme="1"/>
        <rFont val="Calibri"/>
        <family val="2"/>
      </rPr>
      <t>Dx: axficia mecanica por ahorcadura;</t>
    </r>
    <r>
      <rPr>
        <sz val="8"/>
        <color theme="1"/>
        <rFont val="Calibri"/>
        <family val="2"/>
      </rPr>
      <t xml:space="preserve"> que se la ocasionó el mismo.</t>
    </r>
  </si>
  <si>
    <r>
      <t xml:space="preserve">Fue ingresado al hospital Dr. Francisco Moscoso Puello, el sr. Edwin Felipe Guzman, sin cedula; a causa de </t>
    </r>
    <r>
      <rPr>
        <u/>
        <sz val="8"/>
        <color theme="1"/>
        <rFont val="Calibri"/>
        <family val="2"/>
      </rPr>
      <t>Dx:herida por proyectil de arma de fuego en pierna izquierda;</t>
    </r>
    <r>
      <rPr>
        <sz val="8"/>
        <color theme="1"/>
        <rFont val="Calibri"/>
        <family val="2"/>
      </rPr>
      <t xml:space="preserve"> que se la ocasiónó el vigilante Joaquin Encarnacion Almanzar, sin cedula; con el relvolver marca Rossi, calibre 38mm, serie no.WC81795; en la estación de combustible Texaco ubicada en la av. Nicolas de Ovando cuando dicho herido intentaba irse sin pagar el combustible que le habian despachado.</t>
    </r>
  </si>
  <si>
    <t>Fue apresado el sr. Felix Antonio Pichardo; Ced.031-0168077-9; por un robo en la cafeteria de la escuela Regina Altagracia Tavarez  donde trabajaba como vigilante, en dicha cafeteria rompieron las cerraduras de la misma y sustrajeron una cantidad no precisada de comida aproximadamente valorada en RD$15,000 pesos. El mismo abandonó su puesto de trabajo luego de lo acontecido.</t>
  </si>
  <si>
    <t>ROBO                                 /                        NOVEDAD</t>
  </si>
  <si>
    <t>CA-0047</t>
  </si>
  <si>
    <r>
      <t xml:space="preserve">Fueron ingresados a la clinica Santiago Apostol el sr. Yeison Jos Garcia, Ced.031-0577753-0; a causa de </t>
    </r>
    <r>
      <rPr>
        <u/>
        <sz val="8"/>
        <color theme="1"/>
        <rFont val="Calibri"/>
        <family val="2"/>
      </rPr>
      <t>Dx: heridas multiples de perdigones por arma de fuego;</t>
    </r>
    <r>
      <rPr>
        <sz val="8"/>
        <color theme="1"/>
        <rFont val="Calibri"/>
        <family val="2"/>
      </rPr>
      <t xml:space="preserve"> y el sr. Herodes Polanco Jimenez, Ced.001-1911775-2; a causa de </t>
    </r>
    <r>
      <rPr>
        <u/>
        <sz val="8"/>
        <color theme="1"/>
        <rFont val="Calibri"/>
        <family val="2"/>
      </rPr>
      <t>Dx: heridas superficiales de perdigones por arma de fuego;</t>
    </r>
    <r>
      <rPr>
        <sz val="8"/>
        <color theme="1"/>
        <rFont val="Calibri"/>
        <family val="2"/>
      </rPr>
      <t xml:space="preserve"> dichas heridas fueron ocasionadas de manera accidental por el vigilante Federico Perez Aquino, Ced.031-0559801-9;  con la escopeta marca Maverick, calibre 12, serie MV61848B. Momento en que este se disponia a entregar dicha arma al servicio siguiente sin percatarse de que le habia dejado un cartucho en la recamara.</t>
    </r>
  </si>
  <si>
    <t>HERIDO                     (2)</t>
  </si>
  <si>
    <t>Mientras el vigilante Jose Montas Lora, Ced.002-0047323-9; prestaba servicio en la granja Luis Montas ubicada en la calle principal Cambita Sterlin. Dos personas hasta el momento sin identificar lo interceptaron con un arma de fabricación casera logrando despojarlo de la escopeta marca Mossberg, calibre 12, serie no.P651300.</t>
  </si>
  <si>
    <t>CARIBBEAN SECURITY CORPORATION (CASECOR)</t>
  </si>
  <si>
    <t>CA-0252</t>
  </si>
  <si>
    <t>Se entregó a la policia nacional el nombrado Hengry Paulino, sin cedula; quien en fecha 08/10/2019  le sustrajó la escopeta marca Maverick, calibre 12, serie MV73672S; al vigilante Jose Del Carmen Valerio, Ced.047-0105979-4. Dicho malechor manifestó que le habia vendido el arma a una persona el cual envió el arma con la señora Maria Rodriguez.</t>
  </si>
  <si>
    <r>
      <t xml:space="preserve">Fue ingresado al centro medico Del Jardin el vigilante Mariano Capellan, Ced.001-1038517-6; a causa de </t>
    </r>
    <r>
      <rPr>
        <u/>
        <sz val="8"/>
        <color theme="1"/>
        <rFont val="Calibri"/>
        <family val="2"/>
      </rPr>
      <t>Dx: herida por proyectil de arma de fuego en miembro inferior con entrada y salida;</t>
    </r>
    <r>
      <rPr>
        <sz val="8"/>
        <color theme="1"/>
        <rFont val="Calibri"/>
        <family val="2"/>
      </rPr>
      <t xml:space="preserve"> que se la ocasinó el mismo de maneta accidental con la pistola marca no legible, serie no.B95116. cuando se encontraba prestando servicio en una residencia ubicada en la calle Elias Lionas.</t>
    </r>
  </si>
  <si>
    <t xml:space="preserve">Se presento en un centro de denuncias  de la Romana el señor Yonny Castillo De Gracia, ced. 028-0047526-7, con la finalidad de presentar denuncia   en su calidad de encargado de seguridad de la compañia G4s Cash Solutions, manifestando  que  los nombrados Miguel Angel Brito, ced. 223-0049569-8, desempeñandoce como chofer tripulante y  Porfirio Antonio Perez Gerardo, CED. 103-0003152-2, desempeñamdoce como vigilante tripulante de dicha compañia, se encontraban en un servicios de valores  en la tienda  Orense Plaza, ubicada  en gregorio luperon , centro ciudad, la Romana, dejaron el camion que conducian  estacionado frente a la tienda  y entraron a dicho lugar  y subieron al tercer nivel a recoger un servicio  de valores; elementos desconocidos hasta el momento, a bordo de una motocicleta, quedaron grabado por camaras de seguridad cuando estos asechan y esperan que los empleados  ya mensionados entren a la tienda  y en ese momento penetran al camion y sustraen una cantidad de dinero  de 9,500,000.00. </t>
  </si>
  <si>
    <t xml:space="preserve">ROBO                                                   </t>
  </si>
  <si>
    <r>
      <t xml:space="preserve">Fue ingresado en el hospital universitario Jose Maria Cabral y Baez de esta ciudad  el vigilante Ruben  Dario Almonte, ced. 073-0017863-4 a causa  de presentar  </t>
    </r>
    <r>
      <rPr>
        <u/>
        <sz val="8"/>
        <color theme="1"/>
        <rFont val="Calibri"/>
        <family val="2"/>
      </rPr>
      <t xml:space="preserve">DX: Herida de proyectil  de arma de fuego, en el testiculo derecho, con salida </t>
    </r>
    <r>
      <rPr>
        <sz val="8"/>
        <color theme="1"/>
        <rFont val="Calibri"/>
        <family val="2"/>
      </rPr>
      <t>, herida esta que se la ocasiono el mismo con la pistola  marca Carandai, Calibre 9mm, serie T0620-06CO5333, en momento que se desempeñaba  como seguridad  en el consorcio de banca O.M.</t>
    </r>
  </si>
  <si>
    <t>SERVICIO DE PROTECCION ORIENTAL</t>
  </si>
  <si>
    <t>Según denuncia hecha por el 1er tte pn Gerardo Estenio Casado Gomez, ced.001-1189824-3, quien se desempeña como gerente de la compañía serprori,manifesto que  el seguridad Alpio Manzueta Severino, ced. 001-0583207-5, quien estaba de servicio  en la compañía variedades E&amp;V, ubicada en la calle principaldel km  19/1 Pedro Brand, escucho unos perros ladrando y cuando salio fue sorprendido por dosdesconocido, dandole uno de ellos un palo por la espalda y el otro lo corto con una arma blanca en la mano, procediendo a despojarlo de la escopeta  marca Mossberg, calibre 12, cañon corto, serie K426398.</t>
  </si>
  <si>
    <t>HERIDO                     /                         SUSTRACION DE ARMA</t>
  </si>
  <si>
    <r>
      <t xml:space="preserve">Por informacion dada del 1er Tte P.N. Luis . Jose Garcia, que mientras el seguridad German Cuevas Ferrera,  ced. 018-0026879-7,prestaba servicio en la estacion de combustible  Eco Petroleo , ubicada en el malecon de barahona, fallecio  a causa  de </t>
    </r>
    <r>
      <rPr>
        <u/>
        <sz val="8"/>
        <color theme="1"/>
        <rFont val="Calibri"/>
        <family val="2"/>
      </rPr>
      <t>DX: Infarto  Agudo  al Miocardio</t>
    </r>
    <r>
      <rPr>
        <sz val="8"/>
        <color theme="1"/>
        <rFont val="Calibri"/>
        <family val="2"/>
      </rPr>
      <t>, segun acta de levantamiento de cadaver No. 050599 hecho por el medico legista DR. Miguel A. Garcia Ortiz.</t>
    </r>
  </si>
  <si>
    <t>LAS TERRENA</t>
  </si>
  <si>
    <r>
      <t xml:space="preserve">Fue ingresado en la clinica los cubanos de las terrenas  el señor Noli Luis Rosario, ced. 226-0011688-1, a consecuencia de </t>
    </r>
    <r>
      <rPr>
        <u/>
        <sz val="8"/>
        <color theme="1"/>
        <rFont val="Calibri"/>
        <family val="2"/>
      </rPr>
      <t xml:space="preserve">DX: herida por arma de fuego (escopeta) en pierna izquierda </t>
    </r>
    <r>
      <rPr>
        <sz val="8"/>
        <color theme="1"/>
        <rFont val="Calibri"/>
        <family val="2"/>
      </rPr>
      <t xml:space="preserve">, herida esta que se la ocasiono el seguridad  Fausto Peguero, ced. 402-2625890-9, con la escopeta  marca Mossber, calibre 12, serie R476128, caso ocurrido  al momento que el herido penetrara a la casa  donde el seguridad se desempeñaba como seguridad.    </t>
    </r>
  </si>
  <si>
    <t>HERIDO                     /                          ROBO</t>
  </si>
  <si>
    <r>
      <t xml:space="preserve">Fue ingresado en la clinica independencia  sur el vigilante Yoskalin Lebron Soto, ced.011-0045590-4, a causa </t>
    </r>
    <r>
      <rPr>
        <u/>
        <sz val="8"/>
        <color theme="1"/>
        <rFont val="Calibri"/>
        <family val="2"/>
      </rPr>
      <t>DX:  Herida por proyectil de arma de fuego tipo perdigon, en region abdominal, fosa iliaca derecha ;</t>
    </r>
    <r>
      <rPr>
        <sz val="8"/>
        <color theme="1"/>
        <rFont val="Calibri"/>
        <family val="2"/>
      </rPr>
      <t xml:space="preserve"> que se la ocasiono una persona no identificada hasta el momento, despojandolo de su motocicleta  y la escopeta  marca Maverick, calibre 12, serie, MB09145U, mientras se desempeñaba como seguridad en el residencial Jardines de los Embajadores.</t>
    </r>
  </si>
  <si>
    <t>CABARETE</t>
  </si>
  <si>
    <t>Mediante denuncia hecha por el señor Bladimir Abreu Almonte, ced. 061-00306668-0, quien informo que dos personas no identificadas hasta el momento, despojaron de una escopeta, marca carandai, serie 02157, al vigilante Radames Feliz Rodriguez, mientra se desempeñaba como seguridad en la estacion de gasolina Texaco de Cabarete, sustrayendo tambien la suma de 4,700.00E 4,700.00.</t>
  </si>
  <si>
    <r>
      <t xml:space="preserve">Meediante llamada hecha del taller  de pintura  de nombre Pechuga y Pintura, ubicado en el sector 4 caminos de esta ciudad, habia una persona muerta identificada como Anito Polanco, ced. 023-0074138-2, a  causa </t>
    </r>
    <r>
      <rPr>
        <u/>
        <sz val="8"/>
        <color theme="1"/>
        <rFont val="Calibri"/>
        <family val="2"/>
      </rPr>
      <t>DX:herida corto penetrante  en Hemotorax izquierdo, Herida corto contundente  en mano derecha con lesion osea y muscular</t>
    </r>
    <r>
      <rPr>
        <sz val="8"/>
        <color theme="1"/>
        <rFont val="Calibri"/>
        <family val="2"/>
      </rPr>
      <t xml:space="preserve"> ; herida esta ocasionada por personas hasta el momento desconocidas, mientras se encontraba como seguridad en dicho taller, propiedad de los señores Alfredo Fulgencio, no porta cedula y Franklin Silvestre Lebron, ced. 023-0131531-9.</t>
    </r>
  </si>
  <si>
    <t>SEGURIDAD RESIDENCIAL Y COMERCIAL</t>
  </si>
  <si>
    <t>CA-0189</t>
  </si>
  <si>
    <t xml:space="preserve">    </t>
  </si>
  <si>
    <t>SERVICIOS VIGILANTES PROFESIONALES. S.A. (SERVIPROSA)</t>
  </si>
  <si>
    <t>CA-0058</t>
  </si>
  <si>
    <t>SANTIAGO RODRIGUEZ</t>
  </si>
  <si>
    <t>Mientras el vigilante Franklin Antonio Rodriguez, ced. 034-0028749-0; se encontraba de servicios en la empresa Agroluz , ubicado en la carretera Mao-Santiago Rodriguez, le fue cegada la vida por el nombrado Rufino  Monsion Cordero, sin cedula, para sustraerle la escopeta marca Maverick. calibre 12, serie No. MV53708B. Dicha arma fue recuperada en fecha 14/10/2019 y el malhechor fue apresado.</t>
  </si>
  <si>
    <t>MUERTE                    /                          ARMA RECUPERADA</t>
  </si>
  <si>
    <t>HERIDO                      /                           ATRACO</t>
  </si>
  <si>
    <t>NOVIEMBRE 2019</t>
  </si>
  <si>
    <r>
      <t xml:space="preserve">Fuen internado en el Hospital Dr. Aristide Fiallo el vigilante Juan Pablo De la cruz, ced. 295-0006714-4, quien presenta </t>
    </r>
    <r>
      <rPr>
        <u/>
        <sz val="8"/>
        <color theme="1"/>
        <rFont val="Calibri"/>
        <family val="2"/>
      </rPr>
      <t xml:space="preserve"> DX: Herida de arma de fuego perdigon en Torax Anterior</t>
    </r>
    <r>
      <rPr>
        <sz val="8"/>
        <color theme="1"/>
        <rFont val="Calibri"/>
        <family val="2"/>
      </rPr>
      <t>.  Herida que se la ocasiono accidentalmente  el nombrado Rafael Veras Caraballo, ced. 026-0093113-9, con la escopeta  marca Maverik, calibre 12, serie MV70682R.</t>
    </r>
  </si>
  <si>
    <t>SERVICIOS PROTECCION PRIVADA, S.A. (SERPROPRI)</t>
  </si>
  <si>
    <t>Se presento el señor  Joselito Mercedes Cuevas, ced. 001-1489268-0, en representacion de la compañía Serpropri, momentos en que  el vigilante Wellignton Florian, ced. 229-0017692-0 se encontraba de servicio  en el Banco BHD, en el km 11 1/2 de la auto´pista Duarte. quien al momento de moverce de su puesto de trabajo dejo la escopeta marca KRAL, serie 13-K8185, calibre 12 cuando regreso ya no estaba en el lugar donde la habia dejado.</t>
  </si>
  <si>
    <t>Fue trasladado a la Division  de Investigacion Dicrim de Invivienda elvigilante Jose Leonardo  Aponte, ced. 001-1645885-2, donde se le ocupo una pistola marca Carandai, calibre 9mm, con licencia de interior y Policia No. 16010008-8, perteneciente a la compañia de seguridad Guardianes del sur.</t>
  </si>
  <si>
    <t>Mientra el vigilante Cecilio Familia ced. 001-0736834-2, se encontraba de servicio en la sastreria Coruña  ubicada en calle Federico Geraldino No. 24, el nombrado Jojanny Sanchez Santana penetro al lugar  sostuviendo un forcejeo lansandole varias  estocada con uncuchillo, no logrando hacerle daño, pero si le sustrae  el revolver  marca Ranger Calibre 38, Serie 05801D  y su telefono celular.</t>
  </si>
  <si>
    <t>NAGUA</t>
  </si>
  <si>
    <r>
      <t xml:space="preserve">Informo que en el centro medico  Policlinico Union y Costa Norte se encuentraba los vigilantes Regalado Santos, ced. 071-0024719-1, el cual presenta </t>
    </r>
    <r>
      <rPr>
        <u/>
        <sz val="8"/>
        <color theme="1"/>
        <rFont val="Calibri"/>
        <family val="2"/>
      </rPr>
      <t xml:space="preserve">DX: Trauma Ocular abierto , p/b herida escleral de ojo derecho por municion </t>
    </r>
    <r>
      <rPr>
        <sz val="8"/>
        <color theme="1"/>
        <rFont val="Calibri"/>
        <family val="2"/>
      </rPr>
      <t xml:space="preserve">  y  Franquelis Martinez, ced. 056-0172775-2, el cual presenta herida </t>
    </r>
    <r>
      <rPr>
        <u/>
        <sz val="8"/>
        <color theme="1"/>
        <rFont val="Calibri"/>
        <family val="2"/>
      </rPr>
      <t>DX: herida por arma de fuego en region posterior del muslo izquierdo con presencia de cuerpo extraño</t>
    </r>
    <r>
      <rPr>
        <sz val="8"/>
        <color theme="1"/>
        <rFont val="Calibri"/>
        <family val="2"/>
      </rPr>
      <t xml:space="preserve"> ; heridas esta que se la ocasiono el nombrado Luis Manuel Medrano, ced. 010-0095222-4. mientras se encontraban de servicio en el banco Popular Dominicano y Skotiabank ubicados en la Av. Maria Trinidad Sanches  de esa Ciudad.</t>
    </r>
  </si>
  <si>
    <t>GUARDAS ALERTAS DOMINICANOS, SRL. (GADOSA)</t>
  </si>
  <si>
    <t>Mediante denuncia hecha por el vigilante Alberto Perez, ced. 001-0705444-7, mientras se encontraba de servicio en la Asociacion Dominicana de Rehabilitacion en el sector Mira Flores  D.N.dejo la escopeta  Mossberg, serie K039087,  en una silla para ir al baño y cuando regreso no la encontro, ya que persona desconocidas hasta el momento la habian sustraido.</t>
  </si>
  <si>
    <t>Fueron detenidos los nombrados Miguel Fernando Castillo, ced. 028-0105814-6 y Ezequier Guerrero Medina, ced. 025-0044852-3, quien se desempeña como supervisor en la compañia Dominican Wathman, ocupandole la pistola marca Carandai, calibre 9mm, No. G10816 PROPIEDAD  DEL SEÑOR Cirilo Rosario Custodio.</t>
  </si>
  <si>
    <r>
      <t xml:space="preserve">Fue ingresado  el vigilante Reynold Rafael Ulloa Quezada, ced. 001-1157470-3 en el hospital Dario Contraras  a causa de </t>
    </r>
    <r>
      <rPr>
        <u/>
        <sz val="8"/>
        <color theme="1"/>
        <rFont val="Calibri"/>
        <family val="2"/>
      </rPr>
      <t>DX: herida por proyectil de armas de fuego en pierna izquierda  con orificio de entrada y salida</t>
    </r>
    <r>
      <rPr>
        <sz val="8"/>
        <color theme="1"/>
        <rFont val="Calibri"/>
        <family val="2"/>
      </rPr>
      <t xml:space="preserve"> ; que se la ocasiono el mismo  mientras se desempeñaba como seguridad en el Casino Diamante, con la pistola marca Gennings Nitf No. 1348914, calibre 9mm.</t>
    </r>
  </si>
  <si>
    <t xml:space="preserve">Mediante denuncia hecha por el señor  Henry Antonio Polanco Liranzo , ced. 028-0105814-6, quien manifesto que en horas de la madrugada desconocidos hasta el momento penetraron a la estacion de combustible encañonaron al bombero Yang Feliz Lora Camilo, sin cedula,  sustrayendo la suma de 60,000.00. un motor, un celular y 2 dolares. </t>
  </si>
  <si>
    <t xml:space="preserve">ATRACO                    </t>
  </si>
  <si>
    <t>GUARDIANES DOMINICANOS, S.A.</t>
  </si>
  <si>
    <t>Mientras el vigilante Samuel Encarnacion, CED. 066-0043351-5, se encontraba caminando  por el sector de los Guandules D.N. un elemento Desconocido hasta el momento  lo despojo de un uniforme de la compañía Guardianes Dominicano   y de sus pertenencias mas la suma de 2,800.00</t>
  </si>
  <si>
    <t xml:space="preserve">Fue curada  y despachada en el hospital regional Dr. Antonio Musa,San Pedro de Macoris, la señora Livia Sayonara Lebron Mateo, ced. 402-499325-8 a causa de DX: Abraciones diversas, heridas de perdigones en distintas partes del cuerpo, ocasionada por el seguriodad David Contreras Martinez, ced. 023-0045360-8, de manera accidental con la escopeta marca Maverick, calibre 12, No. MV39416L, mientra se encontraba en un cajero  del banco popular Dominicano del super mercado Jumbo. </t>
  </si>
  <si>
    <r>
      <t xml:space="preserve">Fue curado y despachado del Hospital Dr. Jaime Mota, el sr. Daniel Perez, Ced.018-0007583-8; a causa de </t>
    </r>
    <r>
      <rPr>
        <u/>
        <sz val="8"/>
        <color theme="1"/>
        <rFont val="Calibri"/>
        <family val="2"/>
      </rPr>
      <t>Dx: Herida por arma de fuego tipo proyectil con entrada y salida en muslo derecho;</t>
    </r>
    <r>
      <rPr>
        <sz val="8"/>
        <color theme="1"/>
        <rFont val="Calibri"/>
        <family val="2"/>
      </rPr>
      <t xml:space="preserve"> que se la ocasionó una persona hasta el momento desconocida cuando este se encontraba como vigilante en la bomba Texaco ubicada en la salida de Barahona Sto. Dgo. al mismo lo despojaron de una escopeta y despojaron al bomberon de la suma de RD$12,0000 pesos.</t>
    </r>
  </si>
  <si>
    <t>Momentos en que el vigilante Ariel Perez Ortiz, Ced.402-395515-9; terminó su turno en la bomba Texaco  ubicada en el km 10 de la av. Independencia se percató de que personas hasta el momento desconocidas violentaron los candados de la garit sustrayendo una pistola marca carandai, cal. 9mm, serie G130000.</t>
  </si>
  <si>
    <t>SUSTRACCÍON DE ARMA</t>
  </si>
  <si>
    <t>Cinco personas hasta el momento desconocidas encañonaron al vigilante de la bomba Tropigas el sr. Erminio Matos, ced.018-0024274-3; despojandolo de una escopeta marca Mossberg, calibre 12, serie NO.J283699, de un celular, y de RD$3,000 pesos.</t>
  </si>
  <si>
    <t>CA-0005</t>
  </si>
  <si>
    <t>HERIDO                         (2)</t>
  </si>
  <si>
    <t>Se presento el señor Jorge Orquelis Feliz Feliz, ced. 002-0018595-3, mientra se encontraba  como seguridad en la finca del señor  Victor Ortiz sin cedula, dejo el arma en dicho  lugar y salio a ingerir bebidas alcoholica, al llegar a la finca se percato  de que persona desconocidas hasta el momento  habian violentado la cerradura de una de las ventana  donde sustrajeron  el arma de fuego marca Marber, serie K600582</t>
  </si>
  <si>
    <t xml:space="preserve">Los nombrados Jose Castillo, sin cedula; y Melvin Santos, sin cedula; intentaron despojar de su arma de reglamento al  vigilante Eduardo Reyes Rodriguez, ced.031-0223282-8; mientras este se encontraba de servicio en la bomba Credigas, el mismo repelió contra dichos malechores realizando varios disparon alcanzando a uno de ellos el cual le ocasionó la muerte y el otro se encuentra detenido. </t>
  </si>
  <si>
    <t>ENERO 2020</t>
  </si>
  <si>
    <t>FEBRERO 2020</t>
  </si>
  <si>
    <t>MARZO 2020</t>
  </si>
  <si>
    <t>ABRIL 2020</t>
  </si>
  <si>
    <t>MAYO 2020</t>
  </si>
  <si>
    <t>JUNIO 2020</t>
  </si>
  <si>
    <t>JULIO 2020</t>
  </si>
  <si>
    <t>AGOSTO 2020</t>
  </si>
  <si>
    <t>SEPTIEMBRE 2020</t>
  </si>
  <si>
    <t>OCTUBRE 2020</t>
  </si>
  <si>
    <t>NOVIEMBRE 2020</t>
  </si>
  <si>
    <t>DICIEMBRE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</si>
</sst>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d\-m\-yy;@"/>
  </numFmts>
  <fonts count="114" x14ac:knownFonts="1">
    <font>
      <sz val="11"/>
      <color theme="1"/>
      <name val="Calibri"/>
      <family val="2"/>
      <scheme val="minor"/>
    </font>
    <font>
      <b/>
      <sz val="11"/>
      <color theme="1"/>
      <name val="Calibri"/>
      <family val="2"/>
      <scheme val="minor"/>
    </font>
    <font>
      <b/>
      <sz val="12"/>
      <color theme="1"/>
      <name val="Times New Roman"/>
      <family val="1"/>
    </font>
    <font>
      <b/>
      <sz val="12"/>
      <color rgb="FFFF0000"/>
      <name val="Times New Roman"/>
      <family val="1"/>
    </font>
    <font>
      <b/>
      <sz val="14"/>
      <color theme="1"/>
      <name val="Calibri"/>
      <family val="2"/>
      <scheme val="minor"/>
    </font>
    <font>
      <b/>
      <sz val="12"/>
      <name val="Times New Roman"/>
      <family val="1"/>
    </font>
    <font>
      <b/>
      <sz val="11"/>
      <color rgb="FF3B383B"/>
      <name val="Times New Roman"/>
      <family val="1"/>
    </font>
    <font>
      <sz val="10"/>
      <color theme="1"/>
      <name val="Times New Roman"/>
      <family val="1"/>
    </font>
    <font>
      <sz val="12"/>
      <color theme="1"/>
      <name val="Times New Roman"/>
      <family val="1"/>
    </font>
    <font>
      <b/>
      <sz val="12"/>
      <color rgb="FF3B383B"/>
      <name val="Times New Roman"/>
      <family val="1"/>
    </font>
    <font>
      <sz val="12"/>
      <name val="Times New Roman"/>
      <family val="1"/>
    </font>
    <font>
      <b/>
      <sz val="9"/>
      <color theme="1"/>
      <name val="Times New Roman"/>
      <family val="1"/>
    </font>
    <font>
      <sz val="9"/>
      <color theme="1"/>
      <name val="Calibri"/>
      <family val="2"/>
      <scheme val="minor"/>
    </font>
    <font>
      <sz val="9"/>
      <color theme="1"/>
      <name val="Times New Roman"/>
      <family val="1"/>
    </font>
    <font>
      <sz val="8"/>
      <color theme="1"/>
      <name val="Times New Roman"/>
      <family val="1"/>
    </font>
    <font>
      <b/>
      <sz val="8"/>
      <color theme="1"/>
      <name val="Times New Roman"/>
      <family val="1"/>
    </font>
    <font>
      <b/>
      <sz val="10"/>
      <color rgb="FF3B383B"/>
      <name val="Times New Roman"/>
      <family val="1"/>
    </font>
    <font>
      <b/>
      <sz val="10"/>
      <name val="Times New Roman"/>
      <family val="1"/>
    </font>
    <font>
      <b/>
      <sz val="10"/>
      <color theme="1"/>
      <name val="Times New Roman"/>
      <family val="1"/>
    </font>
    <font>
      <b/>
      <sz val="10"/>
      <color rgb="FFFF0000"/>
      <name val="Times New Roman"/>
      <family val="1"/>
    </font>
    <font>
      <sz val="11"/>
      <color theme="1"/>
      <name val="Times New Roman"/>
      <family val="1"/>
    </font>
    <font>
      <b/>
      <sz val="11"/>
      <color theme="1"/>
      <name val="Times New Roman"/>
      <family val="1"/>
    </font>
    <font>
      <i/>
      <sz val="11"/>
      <color theme="1"/>
      <name val="Times New Roman"/>
      <family val="1"/>
    </font>
    <font>
      <sz val="12"/>
      <color theme="1"/>
      <name val="Calibri"/>
      <family val="2"/>
      <scheme val="minor"/>
    </font>
    <font>
      <u/>
      <sz val="10"/>
      <color theme="1"/>
      <name val="Times New Roman"/>
      <family val="1"/>
    </font>
    <font>
      <u/>
      <sz val="12"/>
      <color theme="1"/>
      <name val="Times New Roman"/>
      <family val="1"/>
    </font>
    <font>
      <b/>
      <sz val="9"/>
      <color theme="1"/>
      <name val="Arial"/>
      <family val="2"/>
    </font>
    <font>
      <u/>
      <sz val="11"/>
      <color theme="1"/>
      <name val="Times New Roman"/>
      <family val="1"/>
    </font>
    <font>
      <sz val="9"/>
      <color theme="1"/>
      <name val="Arial"/>
      <family val="2"/>
    </font>
    <font>
      <b/>
      <sz val="12"/>
      <color theme="1"/>
      <name val="Calibri"/>
      <family val="2"/>
      <scheme val="minor"/>
    </font>
    <font>
      <sz val="11"/>
      <color rgb="FFFF0000"/>
      <name val="Calibri"/>
      <family val="2"/>
      <scheme val="minor"/>
    </font>
    <font>
      <sz val="10"/>
      <name val="Times New Roman"/>
      <family val="1"/>
    </font>
    <font>
      <sz val="9"/>
      <name val="Times New Roman"/>
      <family val="1"/>
    </font>
    <font>
      <u/>
      <sz val="12"/>
      <name val="Times New Roman"/>
      <family val="1"/>
    </font>
    <font>
      <u/>
      <sz val="10"/>
      <name val="Times New Roman"/>
      <family val="1"/>
    </font>
    <font>
      <u/>
      <sz val="11"/>
      <name val="Times New Roman"/>
      <family val="1"/>
    </font>
    <font>
      <b/>
      <sz val="8"/>
      <color theme="1"/>
      <name val="Arial"/>
      <family val="2"/>
    </font>
    <font>
      <sz val="10"/>
      <color rgb="FFFF0000"/>
      <name val="Times New Roman"/>
      <family val="1"/>
    </font>
    <font>
      <b/>
      <u/>
      <sz val="10"/>
      <name val="Times New Roman"/>
      <family val="1"/>
    </font>
    <font>
      <sz val="11"/>
      <name val="Calibri"/>
      <family val="2"/>
      <scheme val="minor"/>
    </font>
    <font>
      <sz val="11"/>
      <name val="Arial"/>
      <family val="2"/>
    </font>
    <font>
      <sz val="10"/>
      <color theme="1"/>
      <name val="Arial"/>
      <family val="2"/>
    </font>
    <font>
      <sz val="10"/>
      <name val="Arial"/>
      <family val="2"/>
    </font>
    <font>
      <sz val="9"/>
      <name val="Arial"/>
      <family val="2"/>
    </font>
    <font>
      <b/>
      <u/>
      <sz val="10"/>
      <name val="Arial"/>
      <family val="2"/>
    </font>
    <font>
      <sz val="10"/>
      <color rgb="FFFF0000"/>
      <name val="Arial"/>
      <family val="2"/>
    </font>
    <font>
      <sz val="16"/>
      <color theme="1"/>
      <name val="Calibri"/>
      <family val="2"/>
      <scheme val="minor"/>
    </font>
    <font>
      <sz val="10"/>
      <color theme="1"/>
      <name val="Calibri"/>
      <family val="2"/>
      <scheme val="minor"/>
    </font>
    <font>
      <sz val="14"/>
      <color theme="1"/>
      <name val="Calibri"/>
      <family val="2"/>
      <scheme val="minor"/>
    </font>
    <font>
      <sz val="10"/>
      <name val="Calibri"/>
      <family val="2"/>
      <scheme val="minor"/>
    </font>
    <font>
      <sz val="8"/>
      <name val="Arial"/>
      <family val="2"/>
    </font>
    <font>
      <b/>
      <sz val="6"/>
      <color theme="1"/>
      <name val="Arial"/>
      <family val="2"/>
    </font>
    <font>
      <sz val="8"/>
      <color theme="1"/>
      <name val="Arial"/>
      <family val="2"/>
    </font>
    <font>
      <sz val="9"/>
      <color rgb="FFFF0000"/>
      <name val="Arial"/>
      <family val="2"/>
    </font>
    <font>
      <b/>
      <sz val="11"/>
      <color theme="1"/>
      <name val="Arial"/>
      <family val="2"/>
    </font>
    <font>
      <sz val="11"/>
      <color theme="1"/>
      <name val="Arial"/>
      <family val="2"/>
    </font>
    <font>
      <u/>
      <sz val="10"/>
      <color theme="1"/>
      <name val="Arial"/>
      <family val="2"/>
    </font>
    <font>
      <u/>
      <sz val="10"/>
      <name val="Arial"/>
      <family val="2"/>
    </font>
    <font>
      <b/>
      <sz val="10"/>
      <color theme="1"/>
      <name val="Calibri"/>
      <family val="2"/>
      <scheme val="minor"/>
    </font>
    <font>
      <b/>
      <sz val="10"/>
      <color theme="1"/>
      <name val="Arial"/>
      <family val="2"/>
    </font>
    <font>
      <b/>
      <sz val="7"/>
      <color theme="1"/>
      <name val="Calibri"/>
      <family val="2"/>
      <scheme val="minor"/>
    </font>
    <font>
      <b/>
      <sz val="14"/>
      <color theme="1"/>
      <name val="Times New Roman"/>
      <family val="1"/>
    </font>
    <font>
      <sz val="8"/>
      <color theme="1"/>
      <name val="Calibri"/>
      <family val="2"/>
      <scheme val="minor"/>
    </font>
    <font>
      <u/>
      <sz val="9"/>
      <name val="Arial"/>
      <family val="2"/>
    </font>
    <font>
      <u/>
      <sz val="9"/>
      <color theme="1"/>
      <name val="Arial"/>
      <family val="2"/>
    </font>
    <font>
      <b/>
      <sz val="6"/>
      <color theme="1"/>
      <name val="Calibri"/>
      <family val="2"/>
      <scheme val="minor"/>
    </font>
    <font>
      <sz val="8"/>
      <color theme="1"/>
      <name val="Arial Narrow"/>
      <family val="2"/>
    </font>
    <font>
      <sz val="10"/>
      <color theme="1"/>
      <name val="Arial Narrow"/>
      <family val="2"/>
    </font>
    <font>
      <sz val="11"/>
      <color theme="1"/>
      <name val="Arial Narrow"/>
      <family val="2"/>
    </font>
    <font>
      <sz val="8"/>
      <name val="Arial Narrow"/>
      <family val="2"/>
    </font>
    <font>
      <sz val="9"/>
      <name val="Arial Narrow"/>
      <family val="2"/>
    </font>
    <font>
      <sz val="10"/>
      <name val="Arial Narrow"/>
      <family val="2"/>
    </font>
    <font>
      <sz val="11"/>
      <name val="Arial Narrow"/>
      <family val="2"/>
    </font>
    <font>
      <sz val="9"/>
      <color theme="1"/>
      <name val="Arial Narrow"/>
      <family val="2"/>
    </font>
    <font>
      <sz val="12"/>
      <color theme="1"/>
      <name val="Arial Narrow"/>
      <family val="2"/>
    </font>
    <font>
      <u/>
      <sz val="10"/>
      <color theme="1"/>
      <name val="Arial Narrow"/>
      <family val="2"/>
    </font>
    <font>
      <b/>
      <sz val="7"/>
      <color theme="1"/>
      <name val="Arial"/>
      <family val="2"/>
    </font>
    <font>
      <u/>
      <sz val="10"/>
      <name val="Arial Narrow"/>
      <family val="2"/>
    </font>
    <font>
      <sz val="10"/>
      <color rgb="FFFF0000"/>
      <name val="Arial Narrow"/>
      <family val="2"/>
    </font>
    <font>
      <b/>
      <sz val="8"/>
      <color theme="1"/>
      <name val="Arial Narrow"/>
      <family val="2"/>
    </font>
    <font>
      <sz val="14"/>
      <name val="Arial Narrow"/>
      <family val="2"/>
    </font>
    <font>
      <b/>
      <sz val="14"/>
      <name val="Arial Narrow"/>
      <family val="2"/>
    </font>
    <font>
      <i/>
      <sz val="12"/>
      <name val="Arial Narrow"/>
      <family val="2"/>
    </font>
    <font>
      <b/>
      <sz val="11"/>
      <name val="Arial Narrow"/>
      <family val="2"/>
    </font>
    <font>
      <sz val="7"/>
      <color theme="1"/>
      <name val="Arial Narrow"/>
      <family val="2"/>
    </font>
    <font>
      <b/>
      <sz val="7"/>
      <color theme="1"/>
      <name val="Arial Narrow"/>
      <family val="2"/>
    </font>
    <font>
      <b/>
      <sz val="16"/>
      <color theme="1"/>
      <name val="Calibri"/>
      <family val="2"/>
      <scheme val="minor"/>
    </font>
    <font>
      <sz val="8"/>
      <color theme="1"/>
      <name val="Calibri"/>
      <family val="2"/>
    </font>
    <font>
      <sz val="9"/>
      <name val="Calibri"/>
      <family val="2"/>
    </font>
    <font>
      <b/>
      <sz val="9"/>
      <name val="Arial Narrow"/>
      <family val="2"/>
    </font>
    <font>
      <sz val="8"/>
      <name val="Calibri"/>
      <family val="2"/>
    </font>
    <font>
      <sz val="7"/>
      <color theme="1"/>
      <name val="Calibri"/>
      <family val="2"/>
    </font>
    <font>
      <sz val="7"/>
      <name val="Calibri"/>
      <family val="2"/>
    </font>
    <font>
      <sz val="12"/>
      <name val="Arial Narrow"/>
      <family val="2"/>
    </font>
    <font>
      <b/>
      <sz val="12"/>
      <name val="Arial Narrow"/>
      <family val="2"/>
    </font>
    <font>
      <sz val="7"/>
      <color theme="1"/>
      <name val="Calibri"/>
      <family val="2"/>
      <scheme val="minor"/>
    </font>
    <font>
      <sz val="6"/>
      <name val="Calibri"/>
      <family val="2"/>
    </font>
    <font>
      <b/>
      <sz val="6"/>
      <name val="Bookman Old Style"/>
      <family val="1"/>
    </font>
    <font>
      <sz val="6"/>
      <color theme="1"/>
      <name val="Bookman Old Style"/>
      <family val="1"/>
    </font>
    <font>
      <b/>
      <sz val="7"/>
      <name val="Arial Narrow"/>
      <family val="2"/>
    </font>
    <font>
      <sz val="6"/>
      <color theme="1"/>
      <name val="Calibri"/>
      <family val="2"/>
    </font>
    <font>
      <sz val="5"/>
      <name val="Calibri"/>
      <family val="2"/>
    </font>
    <font>
      <u/>
      <sz val="7"/>
      <color theme="1"/>
      <name val="Calibri"/>
      <family val="2"/>
    </font>
    <font>
      <u/>
      <sz val="7"/>
      <name val="Calibri"/>
      <family val="2"/>
    </font>
    <font>
      <sz val="6"/>
      <color theme="1"/>
      <name val="Times New Roman"/>
      <family val="1"/>
    </font>
    <font>
      <b/>
      <sz val="6"/>
      <color theme="1"/>
      <name val="Times New Roman"/>
      <family val="1"/>
    </font>
    <font>
      <b/>
      <sz val="6"/>
      <name val="Calibri Light"/>
      <family val="2"/>
    </font>
    <font>
      <b/>
      <sz val="5"/>
      <name val="Calibri Light"/>
      <family val="2"/>
    </font>
    <font>
      <u/>
      <sz val="8"/>
      <color theme="1"/>
      <name val="Calibri"/>
      <family val="2"/>
    </font>
    <font>
      <u/>
      <sz val="8"/>
      <name val="Calibri"/>
      <family val="2"/>
    </font>
    <font>
      <b/>
      <sz val="8"/>
      <name val="Calibri"/>
      <family val="2"/>
    </font>
    <font>
      <sz val="8"/>
      <color rgb="FFFF0000"/>
      <name val="Calibri"/>
      <family val="2"/>
    </font>
    <font>
      <sz val="11"/>
      <color theme="1"/>
      <name val="Calibri"/>
      <family val="2"/>
    </font>
    <font>
      <sz val="8"/>
      <color rgb="FFC0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0"/>
        <bgColor indexed="64"/>
      </patternFill>
    </fill>
    <fill>
      <patternFill patternType="solid">
        <fgColor theme="0"/>
        <bgColor auto="1"/>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443F4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443F44"/>
      </left>
      <right style="medium">
        <color indexed="64"/>
      </right>
      <top style="medium">
        <color indexed="64"/>
      </top>
      <bottom style="medium">
        <color indexed="64"/>
      </bottom>
      <diagonal/>
    </border>
    <border>
      <left style="medium">
        <color rgb="FF443F44"/>
      </left>
      <right style="medium">
        <color rgb="FF443F4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s>
  <cellStyleXfs count="1">
    <xf numFmtId="0" fontId="0" fillId="0" borderId="0"/>
  </cellStyleXfs>
  <cellXfs count="540">
    <xf numFmtId="0" fontId="0" fillId="0" borderId="0" xfId="0"/>
    <xf numFmtId="49" fontId="1" fillId="0" borderId="0" xfId="0" applyNumberFormat="1" applyFont="1"/>
    <xf numFmtId="0" fontId="1" fillId="0" borderId="0" xfId="0" applyFont="1" applyAlignment="1">
      <alignment horizontal="center" vertical="center"/>
    </xf>
    <xf numFmtId="0" fontId="0" fillId="0" borderId="8" xfId="0" applyBorder="1" applyAlignment="1">
      <alignment horizontal="center" vertical="center"/>
    </xf>
    <xf numFmtId="0" fontId="0" fillId="0" borderId="0" xfId="0" applyFont="1"/>
    <xf numFmtId="0" fontId="2" fillId="0" borderId="3"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8" fillId="0" borderId="0" xfId="0" applyFont="1"/>
    <xf numFmtId="0" fontId="9"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right"/>
    </xf>
    <xf numFmtId="0" fontId="9"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8" fillId="0" borderId="3" xfId="0" applyFont="1" applyBorder="1" applyAlignment="1">
      <alignment horizontal="justify" vertical="center" wrapText="1"/>
    </xf>
    <xf numFmtId="0" fontId="1" fillId="0" borderId="0" xfId="0" applyFont="1" applyAlignment="1">
      <alignment horizontal="center" vertical="center"/>
    </xf>
    <xf numFmtId="0" fontId="11" fillId="0" borderId="0" xfId="0" applyFont="1" applyFill="1" applyBorder="1" applyAlignment="1">
      <alignment horizontal="left" vertical="center"/>
    </xf>
    <xf numFmtId="0" fontId="12" fillId="0" borderId="0" xfId="0" applyFont="1"/>
    <xf numFmtId="0" fontId="12" fillId="0" borderId="0" xfId="0" applyFont="1" applyAlignment="1">
      <alignment horizontal="left"/>
    </xf>
    <xf numFmtId="0" fontId="0" fillId="0" borderId="0" xfId="0" applyAlignment="1">
      <alignment horizontal="left"/>
    </xf>
    <xf numFmtId="0" fontId="16" fillId="2" borderId="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8" fillId="0" borderId="3" xfId="0" applyFont="1" applyBorder="1" applyAlignment="1">
      <alignment horizontal="center" vertical="center" wrapText="1"/>
    </xf>
    <xf numFmtId="14" fontId="18" fillId="0" borderId="3" xfId="0" applyNumberFormat="1" applyFont="1" applyBorder="1" applyAlignment="1">
      <alignment horizontal="center" vertical="center" wrapText="1"/>
    </xf>
    <xf numFmtId="0" fontId="7" fillId="0" borderId="3" xfId="0" applyFont="1" applyBorder="1" applyAlignment="1">
      <alignment horizontal="justify" vertical="center" wrapText="1"/>
    </xf>
    <xf numFmtId="0" fontId="15" fillId="0" borderId="3" xfId="0" applyFont="1" applyBorder="1" applyAlignment="1">
      <alignment horizontal="center" vertical="center" wrapText="1"/>
    </xf>
    <xf numFmtId="0" fontId="1" fillId="0" borderId="0" xfId="0" applyFont="1"/>
    <xf numFmtId="0" fontId="1" fillId="0" borderId="0" xfId="0" applyFont="1" applyAlignment="1">
      <alignment horizontal="center" vertical="center"/>
    </xf>
    <xf numFmtId="0" fontId="2" fillId="0" borderId="0" xfId="0" applyFont="1" applyBorder="1" applyAlignment="1">
      <alignment vertical="center"/>
    </xf>
    <xf numFmtId="0" fontId="8" fillId="0" borderId="0" xfId="0" applyFont="1" applyAlignment="1">
      <alignment wrapText="1"/>
    </xf>
    <xf numFmtId="0" fontId="26" fillId="2" borderId="6"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 fillId="0" borderId="0" xfId="0" applyFont="1" applyAlignment="1">
      <alignment horizontal="left" vertic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23" fillId="0" borderId="8" xfId="0" applyFont="1" applyBorder="1" applyAlignment="1">
      <alignment horizontal="center" vertical="center"/>
    </xf>
    <xf numFmtId="0" fontId="1" fillId="0" borderId="0" xfId="0" applyFont="1" applyAlignment="1">
      <alignment horizontal="center" vertical="center"/>
    </xf>
    <xf numFmtId="0" fontId="30" fillId="0" borderId="0" xfId="0" applyFont="1"/>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14" fontId="32" fillId="0" borderId="1" xfId="0" applyNumberFormat="1" applyFont="1" applyBorder="1" applyAlignment="1">
      <alignment horizontal="center" vertical="center" wrapText="1"/>
    </xf>
    <xf numFmtId="0" fontId="31" fillId="0" borderId="1" xfId="0" applyFont="1" applyBorder="1" applyAlignment="1">
      <alignment horizontal="justify" vertical="center" wrapText="1"/>
    </xf>
    <xf numFmtId="0" fontId="1" fillId="0" borderId="0" xfId="0" applyFont="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8" fillId="0" borderId="0" xfId="0" applyFont="1" applyAlignment="1"/>
    <xf numFmtId="49" fontId="2" fillId="0" borderId="0" xfId="0" applyNumberFormat="1" applyFont="1" applyAlignment="1">
      <alignment horizontal="right"/>
    </xf>
    <xf numFmtId="0" fontId="36" fillId="2" borderId="2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31" fillId="0" borderId="4" xfId="0" applyFont="1" applyBorder="1" applyAlignment="1">
      <alignment vertical="center" wrapText="1"/>
    </xf>
    <xf numFmtId="0" fontId="31" fillId="0" borderId="3" xfId="0" applyFont="1" applyBorder="1" applyAlignment="1">
      <alignment vertical="center" wrapText="1"/>
    </xf>
    <xf numFmtId="49" fontId="31" fillId="0" borderId="3"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31" fillId="0" borderId="1" xfId="0" applyFont="1" applyBorder="1" applyAlignment="1">
      <alignment vertical="center" wrapText="1"/>
    </xf>
    <xf numFmtId="0" fontId="30" fillId="0" borderId="1" xfId="0" applyFont="1" applyBorder="1"/>
    <xf numFmtId="0" fontId="41" fillId="0" borderId="1" xfId="0" applyFont="1" applyBorder="1" applyAlignment="1">
      <alignment horizontal="justify" vertical="center"/>
    </xf>
    <xf numFmtId="0" fontId="43" fillId="0" borderId="1" xfId="0" applyFont="1" applyBorder="1" applyAlignment="1">
      <alignment horizontal="center" vertical="center" wrapText="1"/>
    </xf>
    <xf numFmtId="0" fontId="42" fillId="0" borderId="1" xfId="0" applyFont="1" applyBorder="1" applyAlignment="1">
      <alignment horizontal="justify" vertical="center" wrapText="1"/>
    </xf>
    <xf numFmtId="0" fontId="42" fillId="0" borderId="1" xfId="0" applyFont="1" applyFill="1" applyBorder="1" applyAlignment="1">
      <alignment horizontal="center" vertical="center" wrapText="1"/>
    </xf>
    <xf numFmtId="0" fontId="46" fillId="0" borderId="0" xfId="0" applyFont="1"/>
    <xf numFmtId="0" fontId="47" fillId="0" borderId="0" xfId="0" applyFont="1"/>
    <xf numFmtId="0" fontId="23" fillId="0" borderId="0" xfId="0" applyFont="1"/>
    <xf numFmtId="0" fontId="48" fillId="0" borderId="0" xfId="0" applyFont="1"/>
    <xf numFmtId="0" fontId="8" fillId="0" borderId="0" xfId="0" applyFont="1" applyAlignment="1">
      <alignment horizontal="center"/>
    </xf>
    <xf numFmtId="0" fontId="8" fillId="0" borderId="0" xfId="0" applyFont="1" applyAlignment="1">
      <alignment horizontal="center" wrapText="1"/>
    </xf>
    <xf numFmtId="0" fontId="12" fillId="0" borderId="10" xfId="0" applyFont="1" applyBorder="1" applyAlignment="1">
      <alignment horizontal="center" vertical="center" wrapText="1"/>
    </xf>
    <xf numFmtId="0" fontId="39" fillId="0" borderId="0" xfId="0" applyFont="1"/>
    <xf numFmtId="0" fontId="0" fillId="0" borderId="0" xfId="0" applyAlignment="1">
      <alignment horizontal="center"/>
    </xf>
    <xf numFmtId="49" fontId="2" fillId="0" borderId="0" xfId="0" applyNumberFormat="1" applyFont="1" applyAlignment="1">
      <alignment horizontal="center" vertical="center"/>
    </xf>
    <xf numFmtId="0" fontId="31" fillId="0" borderId="0" xfId="0" applyFont="1" applyBorder="1" applyAlignment="1">
      <alignment vertical="center"/>
    </xf>
    <xf numFmtId="0" fontId="39" fillId="0" borderId="0" xfId="0" applyFont="1" applyBorder="1"/>
    <xf numFmtId="0" fontId="0" fillId="0" borderId="0" xfId="0" applyBorder="1"/>
    <xf numFmtId="0" fontId="4" fillId="0" borderId="0" xfId="0" applyFont="1"/>
    <xf numFmtId="0" fontId="4" fillId="0" borderId="0" xfId="0" applyFont="1" applyAlignment="1">
      <alignment horizontal="center" vertical="center"/>
    </xf>
    <xf numFmtId="0" fontId="42" fillId="0" borderId="2" xfId="0" applyFont="1" applyBorder="1" applyAlignment="1">
      <alignment horizontal="center" vertical="center" wrapText="1"/>
    </xf>
    <xf numFmtId="0" fontId="42" fillId="0" borderId="1" xfId="0" applyFont="1" applyBorder="1" applyAlignment="1">
      <alignment horizontal="center" vertical="center" wrapText="1"/>
    </xf>
    <xf numFmtId="0" fontId="49" fillId="0" borderId="0" xfId="0" applyFont="1"/>
    <xf numFmtId="0" fontId="36" fillId="2" borderId="6" xfId="0" applyFont="1" applyFill="1" applyBorder="1" applyAlignment="1">
      <alignment horizontal="center" vertical="center" wrapText="1"/>
    </xf>
    <xf numFmtId="0" fontId="42" fillId="0" borderId="1" xfId="0" applyFont="1" applyBorder="1" applyAlignment="1">
      <alignment horizontal="center" vertical="center"/>
    </xf>
    <xf numFmtId="0" fontId="41" fillId="0" borderId="30" xfId="0" applyFont="1" applyBorder="1" applyAlignment="1">
      <alignment horizontal="center" vertical="center"/>
    </xf>
    <xf numFmtId="0" fontId="41" fillId="0" borderId="0" xfId="0" applyFont="1" applyAlignment="1">
      <alignment horizontal="center"/>
    </xf>
    <xf numFmtId="0" fontId="41" fillId="0" borderId="0" xfId="0" applyFont="1" applyAlignment="1">
      <alignment horizontal="center" wrapText="1"/>
    </xf>
    <xf numFmtId="0" fontId="51" fillId="2" borderId="5" xfId="0" applyFont="1" applyFill="1" applyBorder="1" applyAlignment="1">
      <alignment horizontal="center" vertical="center" wrapText="1"/>
    </xf>
    <xf numFmtId="14" fontId="50" fillId="0" borderId="1" xfId="0" applyNumberFormat="1" applyFont="1" applyBorder="1" applyAlignment="1">
      <alignment horizontal="center" vertical="center" wrapText="1"/>
    </xf>
    <xf numFmtId="14" fontId="50" fillId="0" borderId="2" xfId="0" applyNumberFormat="1" applyFont="1" applyBorder="1" applyAlignment="1">
      <alignment horizontal="center" vertical="center" wrapText="1"/>
    </xf>
    <xf numFmtId="0" fontId="53" fillId="0" borderId="4"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8" fillId="0" borderId="0" xfId="0" applyFont="1" applyAlignment="1">
      <alignment horizontal="center"/>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0" fontId="54" fillId="2" borderId="1"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5" fillId="0" borderId="0" xfId="0" applyFont="1" applyAlignment="1">
      <alignment horizontal="center"/>
    </xf>
    <xf numFmtId="0" fontId="55" fillId="0" borderId="0" xfId="0" applyFont="1" applyAlignment="1">
      <alignment horizontal="center" wrapText="1"/>
    </xf>
    <xf numFmtId="0" fontId="20" fillId="0" borderId="0" xfId="0" applyFont="1" applyAlignment="1">
      <alignment horizontal="center"/>
    </xf>
    <xf numFmtId="0" fontId="20" fillId="0" borderId="0" xfId="0" applyFont="1" applyAlignment="1">
      <alignment horizontal="center" wrapText="1"/>
    </xf>
    <xf numFmtId="14"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14" fontId="41" fillId="0" borderId="1" xfId="0" applyNumberFormat="1" applyFont="1" applyBorder="1" applyAlignment="1">
      <alignment horizontal="center" vertic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58" fillId="0" borderId="26" xfId="0" applyFont="1" applyBorder="1" applyAlignment="1"/>
    <xf numFmtId="0" fontId="4" fillId="0" borderId="0" xfId="0" applyFont="1" applyAlignment="1">
      <alignment vertical="top" wrapText="1"/>
    </xf>
    <xf numFmtId="0" fontId="4" fillId="0" borderId="0" xfId="0" applyFont="1" applyAlignment="1">
      <alignment horizontal="center" vertical="center" wrapText="1"/>
    </xf>
    <xf numFmtId="0" fontId="48" fillId="3" borderId="8" xfId="0" applyFont="1" applyFill="1" applyBorder="1" applyAlignment="1">
      <alignment horizontal="center" vertical="center"/>
    </xf>
    <xf numFmtId="0" fontId="48" fillId="3" borderId="8" xfId="0" applyFont="1" applyFill="1" applyBorder="1" applyAlignment="1">
      <alignment horizontal="left" vertical="center"/>
    </xf>
    <xf numFmtId="0" fontId="59" fillId="2" borderId="6" xfId="0" applyFont="1" applyFill="1" applyBorder="1" applyAlignment="1">
      <alignment horizontal="center" vertical="center" wrapText="1"/>
    </xf>
    <xf numFmtId="0" fontId="59" fillId="2" borderId="24" xfId="0" applyFont="1" applyFill="1" applyBorder="1" applyAlignment="1">
      <alignment horizontal="center" vertical="center" wrapText="1"/>
    </xf>
    <xf numFmtId="0" fontId="60" fillId="0" borderId="10" xfId="0" applyFont="1" applyBorder="1" applyAlignment="1">
      <alignment horizontal="center" vertical="center" wrapText="1"/>
    </xf>
    <xf numFmtId="0" fontId="60" fillId="0" borderId="8" xfId="0" applyFont="1" applyBorder="1" applyAlignment="1">
      <alignment horizontal="center" vertical="center" wrapText="1"/>
    </xf>
    <xf numFmtId="0" fontId="23" fillId="0" borderId="8" xfId="0" applyFont="1" applyBorder="1" applyAlignment="1">
      <alignment horizontal="center"/>
    </xf>
    <xf numFmtId="49" fontId="61" fillId="0" borderId="0" xfId="0" applyNumberFormat="1" applyFont="1" applyAlignment="1">
      <alignment horizontal="center" vertical="center"/>
    </xf>
    <xf numFmtId="0" fontId="4" fillId="0" borderId="0" xfId="0" applyFont="1" applyAlignment="1">
      <alignment horizontal="left" vertical="center"/>
    </xf>
    <xf numFmtId="0" fontId="52" fillId="0" borderId="0" xfId="0" applyFont="1" applyAlignment="1">
      <alignment horizontal="center"/>
    </xf>
    <xf numFmtId="0" fontId="14" fillId="0" borderId="0" xfId="0" applyFont="1" applyAlignment="1">
      <alignment horizontal="center"/>
    </xf>
    <xf numFmtId="0" fontId="62" fillId="0" borderId="0" xfId="0" applyFont="1"/>
    <xf numFmtId="0" fontId="65" fillId="0" borderId="10" xfId="0" applyFont="1" applyBorder="1" applyAlignment="1">
      <alignment horizontal="center" vertical="center" wrapText="1"/>
    </xf>
    <xf numFmtId="0" fontId="65" fillId="0" borderId="8" xfId="0" applyFont="1" applyBorder="1" applyAlignment="1">
      <alignment horizontal="center" vertical="center" wrapText="1"/>
    </xf>
    <xf numFmtId="0" fontId="18" fillId="0" borderId="0" xfId="0" applyFont="1" applyBorder="1" applyAlignment="1">
      <alignment horizontal="center" vertical="center"/>
    </xf>
    <xf numFmtId="2" fontId="47" fillId="0" borderId="0" xfId="0" applyNumberFormat="1" applyFont="1"/>
    <xf numFmtId="0" fontId="0" fillId="0" borderId="0" xfId="0" applyAlignment="1">
      <alignment wrapText="1"/>
    </xf>
    <xf numFmtId="0" fontId="0" fillId="0" borderId="0" xfId="0" applyAlignment="1">
      <alignment vertical="center"/>
    </xf>
    <xf numFmtId="0" fontId="76" fillId="2" borderId="1" xfId="0" applyFont="1" applyFill="1" applyBorder="1" applyAlignment="1">
      <alignment horizontal="center" vertical="center" wrapText="1"/>
    </xf>
    <xf numFmtId="0" fontId="48" fillId="0" borderId="0" xfId="0" applyFont="1" applyAlignment="1">
      <alignment horizontal="center" vertical="center"/>
    </xf>
    <xf numFmtId="0" fontId="26" fillId="2" borderId="1" xfId="0" applyFont="1" applyFill="1" applyBorder="1" applyAlignment="1">
      <alignment horizontal="center" vertical="center" wrapText="1"/>
    </xf>
    <xf numFmtId="0" fontId="68" fillId="0" borderId="0" xfId="0" applyFont="1"/>
    <xf numFmtId="0" fontId="68" fillId="0" borderId="0" xfId="0" applyFont="1" applyAlignment="1">
      <alignment horizontal="center"/>
    </xf>
    <xf numFmtId="0" fontId="68" fillId="0" borderId="0" xfId="0" applyNumberFormat="1" applyFont="1"/>
    <xf numFmtId="0" fontId="72" fillId="0" borderId="0" xfId="0" applyFont="1"/>
    <xf numFmtId="0" fontId="83" fillId="0" borderId="0" xfId="0" applyFont="1" applyAlignment="1">
      <alignment horizontal="left" vertical="center"/>
    </xf>
    <xf numFmtId="0" fontId="83" fillId="0" borderId="0" xfId="0" applyFont="1" applyBorder="1" applyAlignment="1">
      <alignment horizontal="center" vertical="center"/>
    </xf>
    <xf numFmtId="0" fontId="83" fillId="2" borderId="43" xfId="0" applyFont="1" applyFill="1" applyBorder="1" applyAlignment="1">
      <alignment horizontal="center" vertical="center" wrapText="1"/>
    </xf>
    <xf numFmtId="0" fontId="83" fillId="2" borderId="45" xfId="0" applyFont="1" applyFill="1" applyBorder="1" applyAlignment="1">
      <alignment horizontal="center" vertical="center" wrapText="1"/>
    </xf>
    <xf numFmtId="0" fontId="83" fillId="2" borderId="44" xfId="0" applyFont="1" applyFill="1" applyBorder="1" applyAlignment="1">
      <alignment horizontal="center" vertical="center" wrapText="1"/>
    </xf>
    <xf numFmtId="49" fontId="4" fillId="0" borderId="0" xfId="0" applyNumberFormat="1" applyFont="1" applyAlignment="1"/>
    <xf numFmtId="0" fontId="0" fillId="0" borderId="0" xfId="0" applyAlignment="1"/>
    <xf numFmtId="0" fontId="87" fillId="5" borderId="8" xfId="0" applyFont="1" applyFill="1" applyBorder="1" applyAlignment="1">
      <alignment horizontal="center" vertical="center" wrapText="1"/>
    </xf>
    <xf numFmtId="0" fontId="88" fillId="0" borderId="8" xfId="0" applyFont="1" applyBorder="1" applyAlignment="1">
      <alignment horizontal="center" vertical="center" wrapText="1"/>
    </xf>
    <xf numFmtId="0" fontId="90" fillId="0" borderId="36" xfId="0" applyFont="1" applyBorder="1" applyAlignment="1">
      <alignment horizontal="center" vertical="center"/>
    </xf>
    <xf numFmtId="0" fontId="90" fillId="0" borderId="38" xfId="0" applyFont="1" applyFill="1" applyBorder="1" applyAlignment="1">
      <alignment horizontal="center" vertical="center" wrapText="1"/>
    </xf>
    <xf numFmtId="0" fontId="90" fillId="0" borderId="34" xfId="0" applyFont="1" applyBorder="1" applyAlignment="1">
      <alignment horizontal="center" vertical="center"/>
    </xf>
    <xf numFmtId="0" fontId="90" fillId="0" borderId="8" xfId="0" applyFont="1" applyBorder="1" applyAlignment="1">
      <alignment horizontal="center" vertical="center"/>
    </xf>
    <xf numFmtId="0" fontId="90" fillId="0" borderId="8" xfId="0" applyFont="1" applyBorder="1" applyAlignment="1">
      <alignment horizontal="center" vertical="center" wrapText="1"/>
    </xf>
    <xf numFmtId="0" fontId="90" fillId="0" borderId="39"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39" xfId="0" applyFont="1" applyBorder="1" applyAlignment="1">
      <alignment horizontal="center" vertical="center" wrapText="1"/>
    </xf>
    <xf numFmtId="0" fontId="90" fillId="0" borderId="35" xfId="0" applyFont="1" applyBorder="1" applyAlignment="1">
      <alignment horizontal="center" vertical="center"/>
    </xf>
    <xf numFmtId="0" fontId="90" fillId="0" borderId="40" xfId="0" applyFont="1" applyBorder="1" applyAlignment="1">
      <alignment horizontal="center" vertical="center" wrapText="1"/>
    </xf>
    <xf numFmtId="0" fontId="90" fillId="0" borderId="40" xfId="0" applyFont="1" applyBorder="1" applyAlignment="1">
      <alignment horizontal="center" vertical="center"/>
    </xf>
    <xf numFmtId="0" fontId="90" fillId="0" borderId="41" xfId="0" applyFont="1" applyBorder="1" applyAlignment="1">
      <alignment horizontal="center" vertical="center" wrapText="1"/>
    </xf>
    <xf numFmtId="0" fontId="91" fillId="5" borderId="37" xfId="0" applyFont="1" applyFill="1" applyBorder="1" applyAlignment="1">
      <alignment horizontal="center" vertical="center" wrapText="1"/>
    </xf>
    <xf numFmtId="0" fontId="92" fillId="0" borderId="37" xfId="0" applyFont="1" applyFill="1" applyBorder="1" applyAlignment="1">
      <alignment horizontal="center" vertical="center" wrapText="1"/>
    </xf>
    <xf numFmtId="0" fontId="95" fillId="0" borderId="0" xfId="0" applyFont="1"/>
    <xf numFmtId="14" fontId="92" fillId="0" borderId="37" xfId="0" applyNumberFormat="1" applyFont="1" applyFill="1" applyBorder="1" applyAlignment="1">
      <alignment horizontal="center" vertical="center" wrapText="1"/>
    </xf>
    <xf numFmtId="0" fontId="97" fillId="2" borderId="51" xfId="0" applyFont="1" applyFill="1" applyBorder="1" applyAlignment="1">
      <alignment horizontal="center" vertical="center" wrapText="1"/>
    </xf>
    <xf numFmtId="0" fontId="97" fillId="2" borderId="52" xfId="0" applyFont="1" applyFill="1" applyBorder="1" applyAlignment="1">
      <alignment horizontal="center" vertical="center" wrapText="1"/>
    </xf>
    <xf numFmtId="0" fontId="97" fillId="2" borderId="53" xfId="0" applyFont="1" applyFill="1" applyBorder="1" applyAlignment="1">
      <alignment horizontal="center" vertical="center" wrapText="1"/>
    </xf>
    <xf numFmtId="0" fontId="98" fillId="0" borderId="0" xfId="0" applyFont="1"/>
    <xf numFmtId="0" fontId="95" fillId="0" borderId="0" xfId="0" applyFont="1" applyAlignment="1">
      <alignment horizontal="center"/>
    </xf>
    <xf numFmtId="165" fontId="92" fillId="0" borderId="8" xfId="0" applyNumberFormat="1" applyFont="1" applyBorder="1" applyAlignment="1">
      <alignment horizontal="center" vertical="center"/>
    </xf>
    <xf numFmtId="14" fontId="91" fillId="0" borderId="8" xfId="0" applyNumberFormat="1" applyFont="1" applyBorder="1" applyAlignment="1">
      <alignment horizontal="center" vertical="center"/>
    </xf>
    <xf numFmtId="165" fontId="92" fillId="0" borderId="40" xfId="0" applyNumberFormat="1" applyFont="1" applyBorder="1" applyAlignment="1">
      <alignment horizontal="center" vertical="center"/>
    </xf>
    <xf numFmtId="0" fontId="91" fillId="5" borderId="8" xfId="0" applyFont="1" applyFill="1" applyBorder="1" applyAlignment="1">
      <alignment horizontal="center" vertical="center" wrapText="1"/>
    </xf>
    <xf numFmtId="0" fontId="100" fillId="5" borderId="8" xfId="0" applyFont="1" applyFill="1" applyBorder="1" applyAlignment="1">
      <alignment horizontal="center" vertical="center" wrapText="1"/>
    </xf>
    <xf numFmtId="0" fontId="89" fillId="0" borderId="25" xfId="0" applyFont="1" applyBorder="1" applyAlignment="1">
      <alignment horizontal="left" vertical="center"/>
    </xf>
    <xf numFmtId="0" fontId="99" fillId="0" borderId="7" xfId="0" applyFont="1" applyBorder="1" applyAlignment="1">
      <alignment horizontal="center" vertical="center"/>
    </xf>
    <xf numFmtId="0" fontId="89" fillId="0" borderId="7" xfId="0" applyFont="1" applyBorder="1" applyAlignment="1">
      <alignment horizontal="center" vertical="center"/>
    </xf>
    <xf numFmtId="0" fontId="92" fillId="0" borderId="8" xfId="0" applyFont="1" applyBorder="1" applyAlignment="1">
      <alignment horizontal="center" vertical="center" wrapText="1"/>
    </xf>
    <xf numFmtId="0" fontId="92" fillId="0" borderId="40" xfId="0" applyFont="1" applyBorder="1" applyAlignment="1">
      <alignment horizontal="center" vertical="center" wrapText="1"/>
    </xf>
    <xf numFmtId="0" fontId="90" fillId="0" borderId="55" xfId="0" applyFont="1" applyBorder="1" applyAlignment="1">
      <alignment horizontal="center" vertical="center"/>
    </xf>
    <xf numFmtId="165" fontId="92" fillId="0" borderId="46" xfId="0" applyNumberFormat="1" applyFont="1" applyBorder="1" applyAlignment="1">
      <alignment horizontal="center" vertical="center"/>
    </xf>
    <xf numFmtId="0" fontId="90" fillId="0" borderId="46" xfId="0" applyFont="1" applyBorder="1" applyAlignment="1">
      <alignment horizontal="center" vertical="center" wrapText="1"/>
    </xf>
    <xf numFmtId="0" fontId="90" fillId="0" borderId="46" xfId="0" applyFont="1" applyBorder="1" applyAlignment="1">
      <alignment horizontal="center" vertical="center"/>
    </xf>
    <xf numFmtId="0" fontId="90" fillId="0" borderId="48" xfId="0" applyFont="1" applyBorder="1" applyAlignment="1">
      <alignment horizontal="center" vertical="center" wrapText="1"/>
    </xf>
    <xf numFmtId="0" fontId="90" fillId="0" borderId="56" xfId="0" applyFont="1" applyBorder="1" applyAlignment="1">
      <alignment horizontal="center" vertical="center"/>
    </xf>
    <xf numFmtId="14" fontId="91" fillId="0" borderId="11" xfId="0" applyNumberFormat="1" applyFont="1" applyBorder="1" applyAlignment="1">
      <alignment horizontal="center" vertical="center"/>
    </xf>
    <xf numFmtId="0" fontId="87" fillId="0" borderId="11" xfId="0" applyFont="1" applyBorder="1" applyAlignment="1">
      <alignment horizontal="center" vertical="center" wrapText="1"/>
    </xf>
    <xf numFmtId="0" fontId="87" fillId="0" borderId="47" xfId="0" applyFont="1" applyBorder="1" applyAlignment="1">
      <alignment horizontal="center" vertical="center" wrapText="1"/>
    </xf>
    <xf numFmtId="0" fontId="90" fillId="0" borderId="42" xfId="0" applyFont="1" applyBorder="1" applyAlignment="1">
      <alignment horizontal="center" vertical="center"/>
    </xf>
    <xf numFmtId="14" fontId="95" fillId="0" borderId="43" xfId="0" applyNumberFormat="1" applyFont="1" applyBorder="1" applyAlignment="1">
      <alignment horizontal="center" vertical="center"/>
    </xf>
    <xf numFmtId="0" fontId="91" fillId="0" borderId="11" xfId="0" applyFont="1" applyBorder="1" applyAlignment="1">
      <alignment horizontal="center" vertical="center" wrapText="1"/>
    </xf>
    <xf numFmtId="0" fontId="6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0" fillId="0" borderId="26" xfId="0" applyBorder="1" applyAlignment="1">
      <alignment horizontal="center" vertical="center"/>
    </xf>
    <xf numFmtId="0" fontId="87" fillId="0" borderId="11" xfId="0" applyFont="1" applyBorder="1" applyAlignment="1">
      <alignment horizontal="center" vertical="center"/>
    </xf>
    <xf numFmtId="0" fontId="0" fillId="0" borderId="0" xfId="0" applyAlignment="1">
      <alignment horizontal="center" vertical="center" wrapText="1"/>
    </xf>
    <xf numFmtId="0" fontId="92" fillId="0" borderId="8" xfId="0" applyFont="1" applyBorder="1" applyAlignment="1">
      <alignment horizontal="center" vertical="center"/>
    </xf>
    <xf numFmtId="0" fontId="91" fillId="0" borderId="8" xfId="0" applyFont="1" applyBorder="1" applyAlignment="1">
      <alignment horizontal="center" vertical="center" wrapText="1"/>
    </xf>
    <xf numFmtId="0" fontId="91" fillId="0" borderId="37" xfId="0" applyFont="1" applyFill="1" applyBorder="1" applyAlignment="1">
      <alignment horizontal="center" vertical="center" wrapText="1"/>
    </xf>
    <xf numFmtId="0" fontId="90" fillId="0" borderId="57" xfId="0" applyFont="1" applyBorder="1" applyAlignment="1">
      <alignment horizontal="center" vertical="center"/>
    </xf>
    <xf numFmtId="14" fontId="92" fillId="0" borderId="12" xfId="0" applyNumberFormat="1" applyFont="1" applyFill="1" applyBorder="1" applyAlignment="1">
      <alignment horizontal="center" vertical="center" wrapText="1"/>
    </xf>
    <xf numFmtId="0" fontId="92" fillId="0" borderId="12" xfId="0" applyFont="1" applyFill="1" applyBorder="1" applyAlignment="1">
      <alignment horizontal="center" vertical="center" wrapText="1"/>
    </xf>
    <xf numFmtId="0" fontId="91" fillId="0" borderId="12" xfId="0" applyFont="1" applyFill="1" applyBorder="1" applyAlignment="1">
      <alignment horizontal="center" vertical="center" wrapText="1"/>
    </xf>
    <xf numFmtId="0" fontId="90" fillId="0" borderId="49" xfId="0" applyFont="1" applyFill="1" applyBorder="1" applyAlignment="1">
      <alignment horizontal="center" vertical="center" wrapText="1"/>
    </xf>
    <xf numFmtId="14" fontId="91" fillId="0" borderId="12" xfId="0" applyNumberFormat="1" applyFont="1" applyFill="1" applyBorder="1" applyAlignment="1">
      <alignment horizontal="center" vertical="center" wrapText="1"/>
    </xf>
    <xf numFmtId="165" fontId="96" fillId="0" borderId="8" xfId="0" applyNumberFormat="1" applyFont="1" applyBorder="1" applyAlignment="1">
      <alignment horizontal="center" vertical="center"/>
    </xf>
    <xf numFmtId="0" fontId="96" fillId="0" borderId="8" xfId="0" applyFont="1" applyBorder="1" applyAlignment="1">
      <alignment horizontal="center" vertical="center"/>
    </xf>
    <xf numFmtId="0" fontId="96" fillId="0" borderId="8" xfId="0" applyFont="1" applyBorder="1" applyAlignment="1">
      <alignment horizontal="center" vertical="center" wrapText="1"/>
    </xf>
    <xf numFmtId="14" fontId="96" fillId="0" borderId="8" xfId="0" applyNumberFormat="1" applyFont="1" applyFill="1" applyBorder="1" applyAlignment="1">
      <alignment horizontal="center" vertical="center" wrapText="1"/>
    </xf>
    <xf numFmtId="0" fontId="96" fillId="0" borderId="8" xfId="0" applyFont="1" applyFill="1" applyBorder="1" applyAlignment="1">
      <alignment horizontal="center" vertical="center" wrapText="1"/>
    </xf>
    <xf numFmtId="0" fontId="91" fillId="0" borderId="8" xfId="0" applyFont="1" applyFill="1" applyBorder="1" applyAlignment="1">
      <alignment horizontal="center" vertical="center" wrapText="1"/>
    </xf>
    <xf numFmtId="0" fontId="92" fillId="0" borderId="41" xfId="0" applyFont="1" applyBorder="1" applyAlignment="1">
      <alignment horizontal="center" vertical="center" wrapText="1"/>
    </xf>
    <xf numFmtId="0" fontId="100" fillId="0" borderId="8" xfId="0" applyFont="1" applyBorder="1" applyAlignment="1">
      <alignment horizontal="center" vertical="center" wrapText="1"/>
    </xf>
    <xf numFmtId="0" fontId="89" fillId="0" borderId="31" xfId="0" applyFont="1" applyBorder="1" applyAlignment="1">
      <alignment horizontal="left" vertical="center"/>
    </xf>
    <xf numFmtId="0" fontId="99" fillId="0" borderId="58" xfId="0" applyFont="1" applyBorder="1" applyAlignment="1">
      <alignment horizontal="center" vertical="center"/>
    </xf>
    <xf numFmtId="0" fontId="89" fillId="0" borderId="58" xfId="0" applyFont="1" applyBorder="1" applyAlignment="1">
      <alignment horizontal="center" vertical="center"/>
    </xf>
    <xf numFmtId="0" fontId="100" fillId="0" borderId="8" xfId="0" applyFont="1" applyFill="1" applyBorder="1" applyAlignment="1">
      <alignment horizontal="center" vertical="center" wrapText="1"/>
    </xf>
    <xf numFmtId="14" fontId="100" fillId="0" borderId="8" xfId="0" applyNumberFormat="1" applyFont="1" applyFill="1" applyBorder="1" applyAlignment="1">
      <alignment horizontal="center" vertical="center" wrapText="1"/>
    </xf>
    <xf numFmtId="0" fontId="106" fillId="2" borderId="8" xfId="0" applyFont="1" applyFill="1" applyBorder="1" applyAlignment="1">
      <alignment horizontal="center" vertical="center" wrapText="1"/>
    </xf>
    <xf numFmtId="0" fontId="106" fillId="2" borderId="8" xfId="0" applyFont="1" applyFill="1" applyBorder="1" applyAlignment="1">
      <alignment horizontal="center" vertical="center" wrapText="1"/>
    </xf>
    <xf numFmtId="0" fontId="87" fillId="0" borderId="8" xfId="0" applyFont="1" applyFill="1" applyBorder="1" applyAlignment="1">
      <alignment horizontal="center" vertical="center" wrapText="1"/>
    </xf>
    <xf numFmtId="0" fontId="90" fillId="0" borderId="8" xfId="0" applyFont="1" applyFill="1" applyBorder="1" applyAlignment="1">
      <alignment horizontal="center" vertical="center" wrapText="1"/>
    </xf>
    <xf numFmtId="0" fontId="62" fillId="0" borderId="8" xfId="0" applyFont="1" applyBorder="1" applyAlignment="1">
      <alignment horizontal="center" vertical="center" wrapText="1"/>
    </xf>
    <xf numFmtId="14" fontId="90" fillId="0" borderId="8" xfId="0" applyNumberFormat="1" applyFont="1" applyFill="1" applyBorder="1" applyAlignment="1">
      <alignment horizontal="center" vertical="center" wrapText="1"/>
    </xf>
    <xf numFmtId="14" fontId="87" fillId="0" borderId="8" xfId="0" applyNumberFormat="1" applyFont="1" applyFill="1" applyBorder="1" applyAlignment="1">
      <alignment horizontal="center" vertical="center" wrapText="1"/>
    </xf>
    <xf numFmtId="165" fontId="90" fillId="0" borderId="8" xfId="0" applyNumberFormat="1" applyFont="1" applyBorder="1" applyAlignment="1">
      <alignment horizontal="center" vertical="center"/>
    </xf>
    <xf numFmtId="14" fontId="62" fillId="0" borderId="8" xfId="0" applyNumberFormat="1" applyFont="1" applyBorder="1" applyAlignment="1">
      <alignment horizontal="center" vertical="center" wrapText="1"/>
    </xf>
    <xf numFmtId="0" fontId="62" fillId="4" borderId="8" xfId="0" applyFont="1" applyFill="1" applyBorder="1" applyAlignment="1">
      <alignment horizontal="center" vertical="center" wrapText="1"/>
    </xf>
    <xf numFmtId="0" fontId="110" fillId="0" borderId="8" xfId="0" applyFont="1" applyBorder="1" applyAlignment="1">
      <alignment horizontal="center" vertical="center"/>
    </xf>
    <xf numFmtId="0" fontId="106" fillId="2" borderId="8" xfId="0" applyFont="1" applyFill="1" applyBorder="1" applyAlignment="1">
      <alignment horizontal="center" vertical="center" wrapText="1"/>
    </xf>
    <xf numFmtId="0" fontId="106" fillId="2" borderId="8" xfId="0" applyFont="1" applyFill="1" applyBorder="1" applyAlignment="1">
      <alignment horizontal="center" vertical="center" wrapText="1"/>
    </xf>
    <xf numFmtId="0" fontId="0" fillId="0" borderId="0" xfId="0" applyAlignment="1">
      <alignment horizontal="center" wrapText="1"/>
    </xf>
    <xf numFmtId="0" fontId="106" fillId="2" borderId="8" xfId="0" applyFont="1" applyFill="1" applyBorder="1" applyAlignment="1">
      <alignment horizontal="center" vertical="center" wrapText="1"/>
    </xf>
    <xf numFmtId="0" fontId="106" fillId="2" borderId="8" xfId="0" applyFont="1" applyFill="1" applyBorder="1" applyAlignment="1">
      <alignment horizontal="center" vertical="center" wrapText="1"/>
    </xf>
    <xf numFmtId="0" fontId="106" fillId="2" borderId="8"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6" fillId="2" borderId="8" xfId="0" applyFont="1" applyFill="1" applyBorder="1" applyAlignment="1">
      <alignment horizontal="center" vertical="center" wrapText="1"/>
    </xf>
    <xf numFmtId="0" fontId="52" fillId="0" borderId="8" xfId="0" applyFont="1" applyBorder="1" applyAlignment="1">
      <alignment horizontal="center" vertical="center" wrapText="1"/>
    </xf>
    <xf numFmtId="0" fontId="106" fillId="2" borderId="8" xfId="0" applyFont="1" applyFill="1" applyBorder="1" applyAlignment="1">
      <alignment horizontal="center" vertical="center" wrapText="1"/>
    </xf>
    <xf numFmtId="0" fontId="90" fillId="5" borderId="8" xfId="0" applyFont="1" applyFill="1" applyBorder="1" applyAlignment="1">
      <alignment horizontal="center" vertical="center" wrapText="1"/>
    </xf>
    <xf numFmtId="0" fontId="113" fillId="5" borderId="8" xfId="0" applyFont="1" applyFill="1" applyBorder="1" applyAlignment="1">
      <alignment horizontal="center" vertical="center" wrapText="1"/>
    </xf>
    <xf numFmtId="0" fontId="106" fillId="2" borderId="8" xfId="0" applyFont="1" applyFill="1" applyBorder="1" applyAlignment="1">
      <alignment horizontal="center" vertical="center" wrapText="1"/>
    </xf>
    <xf numFmtId="0" fontId="0" fillId="0" borderId="0" xfId="0"/>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58" fillId="0" borderId="26" xfId="0" applyFont="1" applyBorder="1" applyAlignment="1">
      <alignment horizontal="right"/>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14" fontId="41" fillId="0" borderId="2"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164"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42" fillId="0" borderId="33" xfId="0" applyFont="1" applyBorder="1" applyAlignment="1">
      <alignment horizontal="center" vertical="center" wrapText="1"/>
    </xf>
    <xf numFmtId="14" fontId="42" fillId="0" borderId="1" xfId="0" applyNumberFormat="1" applyFont="1" applyBorder="1" applyAlignment="1">
      <alignment horizontal="center" vertical="center" wrapText="1"/>
    </xf>
    <xf numFmtId="14" fontId="41" fillId="0" borderId="2" xfId="0" applyNumberFormat="1" applyFont="1" applyBorder="1" applyAlignment="1">
      <alignment horizontal="center" vertical="center"/>
    </xf>
    <xf numFmtId="14" fontId="42" fillId="0" borderId="2" xfId="0" applyNumberFormat="1" applyFont="1" applyBorder="1" applyAlignment="1">
      <alignment horizontal="center" vertical="center" wrapText="1"/>
    </xf>
    <xf numFmtId="14" fontId="42" fillId="0" borderId="3" xfId="0" applyNumberFormat="1" applyFont="1" applyBorder="1" applyAlignment="1">
      <alignment horizontal="center" vertical="center" wrapText="1"/>
    </xf>
    <xf numFmtId="14" fontId="42" fillId="0" borderId="4" xfId="0" applyNumberFormat="1" applyFont="1" applyBorder="1" applyAlignment="1">
      <alignment horizontal="center" vertical="center" wrapText="1"/>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3" fillId="0" borderId="2"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3" fillId="0" borderId="8" xfId="0" applyFont="1" applyBorder="1" applyAlignment="1">
      <alignment horizontal="left" vertical="center" wrapText="1"/>
    </xf>
    <xf numFmtId="0" fontId="4" fillId="0" borderId="0" xfId="0" applyFont="1" applyAlignment="1">
      <alignment horizontal="center"/>
    </xf>
    <xf numFmtId="0" fontId="1" fillId="0" borderId="0" xfId="0" applyFont="1" applyAlignment="1">
      <alignment horizontal="center" vertical="center"/>
    </xf>
    <xf numFmtId="0" fontId="17"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14" fontId="18" fillId="0" borderId="2" xfId="0" applyNumberFormat="1" applyFont="1" applyBorder="1" applyAlignment="1">
      <alignment horizontal="center" vertical="center" wrapText="1"/>
    </xf>
    <xf numFmtId="14" fontId="18" fillId="0" borderId="3" xfId="0" applyNumberFormat="1" applyFont="1" applyBorder="1" applyAlignment="1">
      <alignment horizontal="center" vertical="center" wrapText="1"/>
    </xf>
    <xf numFmtId="14" fontId="18" fillId="0" borderId="4"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7" fillId="0" borderId="2" xfId="0" applyFont="1" applyBorder="1" applyAlignment="1">
      <alignment horizontal="justify" vertical="center"/>
    </xf>
    <xf numFmtId="0" fontId="7" fillId="0" borderId="3" xfId="0" applyFont="1" applyBorder="1" applyAlignment="1">
      <alignment horizontal="justify" vertical="center"/>
    </xf>
    <xf numFmtId="0" fontId="7" fillId="0" borderId="4" xfId="0" applyFont="1" applyBorder="1" applyAlignment="1">
      <alignment horizontal="justify" vertical="center"/>
    </xf>
    <xf numFmtId="0" fontId="20"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14" fillId="0" borderId="18" xfId="0" applyFont="1" applyBorder="1" applyAlignment="1">
      <alignment horizontal="left" vertical="center" wrapText="1"/>
    </xf>
    <xf numFmtId="0" fontId="14" fillId="0" borderId="9" xfId="0" applyFont="1" applyBorder="1" applyAlignment="1">
      <alignment horizontal="left" vertical="center" wrapText="1"/>
    </xf>
    <xf numFmtId="0" fontId="14" fillId="0" borderId="19"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2" xfId="0" applyNumberFormat="1" applyFont="1" applyBorder="1" applyAlignment="1">
      <alignment horizontal="center" vertical="center" wrapText="1"/>
    </xf>
    <xf numFmtId="14" fontId="13" fillId="0" borderId="3" xfId="0" applyNumberFormat="1" applyFont="1" applyBorder="1" applyAlignment="1">
      <alignment horizontal="center" vertical="center" wrapText="1"/>
    </xf>
    <xf numFmtId="14" fontId="13" fillId="0" borderId="4"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14" fontId="7" fillId="0" borderId="4" xfId="0" applyNumberFormat="1" applyFont="1" applyBorder="1" applyAlignment="1">
      <alignment horizontal="center" vertical="center" wrapText="1"/>
    </xf>
    <xf numFmtId="0" fontId="8" fillId="0" borderId="0" xfId="0" applyFont="1" applyAlignment="1">
      <alignment horizontal="center" wrapText="1"/>
    </xf>
    <xf numFmtId="0" fontId="7" fillId="0" borderId="18" xfId="0" applyFont="1" applyBorder="1" applyAlignment="1">
      <alignment horizontal="left" vertical="center" wrapText="1"/>
    </xf>
    <xf numFmtId="0" fontId="7" fillId="0" borderId="9"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14" fontId="31" fillId="0" borderId="1" xfId="0" applyNumberFormat="1" applyFont="1" applyBorder="1" applyAlignment="1">
      <alignment horizontal="center" vertical="center" wrapText="1"/>
    </xf>
    <xf numFmtId="0" fontId="31" fillId="0" borderId="1" xfId="0" applyFont="1" applyBorder="1" applyAlignment="1">
      <alignment horizontal="left" vertical="center" wrapText="1"/>
    </xf>
    <xf numFmtId="14" fontId="32" fillId="0" borderId="1" xfId="0" applyNumberFormat="1" applyFont="1" applyBorder="1" applyAlignment="1">
      <alignment horizontal="center" vertical="center" wrapText="1"/>
    </xf>
    <xf numFmtId="0" fontId="31" fillId="0" borderId="1" xfId="0" applyFont="1" applyBorder="1" applyAlignment="1">
      <alignment horizontal="justify" vertical="center" wrapText="1"/>
    </xf>
    <xf numFmtId="49" fontId="1" fillId="0" borderId="0" xfId="0" applyNumberFormat="1" applyFont="1" applyAlignment="1">
      <alignment horizontal="right"/>
    </xf>
    <xf numFmtId="0" fontId="26" fillId="2" borderId="25"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14" fontId="31" fillId="0" borderId="3" xfId="0" applyNumberFormat="1" applyFont="1" applyBorder="1" applyAlignment="1">
      <alignment horizontal="center" vertical="center" wrapText="1"/>
    </xf>
    <xf numFmtId="14" fontId="31" fillId="0" borderId="4"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7" fillId="0" borderId="2" xfId="0" applyFont="1" applyBorder="1" applyAlignment="1">
      <alignment horizontal="center" vertical="center"/>
    </xf>
    <xf numFmtId="14" fontId="31" fillId="0" borderId="2" xfId="0" applyNumberFormat="1"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14" fontId="50" fillId="0" borderId="2" xfId="0" applyNumberFormat="1" applyFont="1" applyBorder="1" applyAlignment="1">
      <alignment horizontal="center" vertical="center" wrapText="1"/>
    </xf>
    <xf numFmtId="14" fontId="50" fillId="0" borderId="3" xfId="0" applyNumberFormat="1" applyFont="1" applyBorder="1" applyAlignment="1">
      <alignment horizontal="center" vertical="center" wrapText="1"/>
    </xf>
    <xf numFmtId="14" fontId="50" fillId="0" borderId="4"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43" fillId="0" borderId="4"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14" fontId="52" fillId="4" borderId="2" xfId="0" applyNumberFormat="1" applyFont="1" applyFill="1" applyBorder="1" applyAlignment="1">
      <alignment horizontal="center" vertical="center" wrapText="1"/>
    </xf>
    <xf numFmtId="0" fontId="52" fillId="4" borderId="3" xfId="0" applyFont="1" applyFill="1" applyBorder="1" applyAlignment="1">
      <alignment horizontal="center" vertical="center" wrapText="1"/>
    </xf>
    <xf numFmtId="0" fontId="52" fillId="4" borderId="4" xfId="0" applyFont="1" applyFill="1" applyBorder="1" applyAlignment="1">
      <alignment horizontal="center" vertical="center" wrapText="1"/>
    </xf>
    <xf numFmtId="0" fontId="41" fillId="4" borderId="31" xfId="0" applyFont="1" applyFill="1" applyBorder="1" applyAlignment="1">
      <alignment horizontal="center" vertical="center" wrapText="1"/>
    </xf>
    <xf numFmtId="0" fontId="41" fillId="4" borderId="30" xfId="0" applyFont="1" applyFill="1" applyBorder="1" applyAlignment="1">
      <alignment horizontal="center" vertical="center" wrapText="1"/>
    </xf>
    <xf numFmtId="0" fontId="41" fillId="4" borderId="32" xfId="0" applyFont="1" applyFill="1" applyBorder="1" applyAlignment="1">
      <alignment horizontal="center" vertical="center" wrapText="1"/>
    </xf>
    <xf numFmtId="0" fontId="41" fillId="4" borderId="27" xfId="0" applyFont="1" applyFill="1" applyBorder="1" applyAlignment="1">
      <alignment horizontal="center" vertical="center" wrapText="1"/>
    </xf>
    <xf numFmtId="0" fontId="41" fillId="4" borderId="28" xfId="0" applyFont="1" applyFill="1" applyBorder="1" applyAlignment="1">
      <alignment horizontal="center" vertical="center" wrapText="1"/>
    </xf>
    <xf numFmtId="0" fontId="41" fillId="4" borderId="29"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4" borderId="4" xfId="0" applyFont="1" applyFill="1" applyBorder="1" applyAlignment="1">
      <alignment horizontal="center" vertical="center" wrapText="1"/>
    </xf>
    <xf numFmtId="49" fontId="4" fillId="0" borderId="0" xfId="0" applyNumberFormat="1" applyFont="1" applyAlignment="1">
      <alignment horizontal="right"/>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14" fontId="52" fillId="0" borderId="2" xfId="0" applyNumberFormat="1"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14" fontId="52" fillId="0" borderId="3" xfId="0" applyNumberFormat="1" applyFont="1" applyBorder="1" applyAlignment="1">
      <alignment horizontal="center" vertical="center" wrapText="1"/>
    </xf>
    <xf numFmtId="14" fontId="52" fillId="0" borderId="4" xfId="0" applyNumberFormat="1" applyFont="1" applyBorder="1" applyAlignment="1">
      <alignment horizontal="center" vertical="center" wrapText="1"/>
    </xf>
    <xf numFmtId="0" fontId="55" fillId="4" borderId="2" xfId="0" applyFont="1" applyFill="1" applyBorder="1" applyAlignment="1">
      <alignment horizontal="center" vertical="center" wrapText="1"/>
    </xf>
    <xf numFmtId="0" fontId="55" fillId="4" borderId="3" xfId="0" applyFont="1" applyFill="1" applyBorder="1" applyAlignment="1">
      <alignment horizontal="center" vertical="center" wrapText="1"/>
    </xf>
    <xf numFmtId="0" fontId="55" fillId="4" borderId="4" xfId="0"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2" xfId="0" applyFont="1" applyBorder="1" applyAlignment="1">
      <alignment horizontal="center"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4"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14" fontId="52" fillId="4" borderId="3" xfId="0" applyNumberFormat="1" applyFont="1" applyFill="1" applyBorder="1" applyAlignment="1">
      <alignment horizontal="center" vertical="center" wrapText="1"/>
    </xf>
    <xf numFmtId="14" fontId="52" fillId="4" borderId="4" xfId="0" applyNumberFormat="1" applyFont="1" applyFill="1" applyBorder="1" applyAlignment="1">
      <alignment horizontal="center" vertical="center" wrapText="1"/>
    </xf>
    <xf numFmtId="0" fontId="43" fillId="4" borderId="2"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4"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42" fillId="4" borderId="4" xfId="0" applyFont="1" applyFill="1" applyBorder="1" applyAlignment="1">
      <alignment horizontal="center" vertical="center" wrapText="1"/>
    </xf>
    <xf numFmtId="14" fontId="55" fillId="0" borderId="2" xfId="0" applyNumberFormat="1" applyFont="1" applyBorder="1" applyAlignment="1">
      <alignment horizontal="center" vertical="center"/>
    </xf>
    <xf numFmtId="14" fontId="55" fillId="0" borderId="3" xfId="0" applyNumberFormat="1" applyFont="1" applyBorder="1" applyAlignment="1">
      <alignment horizontal="center" vertical="center"/>
    </xf>
    <xf numFmtId="14" fontId="55" fillId="0" borderId="4" xfId="0" applyNumberFormat="1" applyFont="1" applyBorder="1" applyAlignment="1">
      <alignment horizontal="center" vertical="center"/>
    </xf>
    <xf numFmtId="14" fontId="14" fillId="0" borderId="2"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67" fillId="0" borderId="1" xfId="0" applyFont="1" applyBorder="1" applyAlignment="1">
      <alignment horizontal="center" vertical="center"/>
    </xf>
    <xf numFmtId="0" fontId="71" fillId="0" borderId="1" xfId="0" applyFont="1" applyBorder="1" applyAlignment="1">
      <alignment horizontal="center" vertical="center" wrapText="1"/>
    </xf>
    <xf numFmtId="0" fontId="67" fillId="0" borderId="1" xfId="0" applyFont="1" applyBorder="1" applyAlignment="1">
      <alignment horizontal="center" vertical="center" wrapText="1"/>
    </xf>
    <xf numFmtId="165" fontId="67" fillId="0" borderId="1" xfId="0" applyNumberFormat="1" applyFont="1" applyBorder="1" applyAlignment="1">
      <alignment horizontal="center" vertical="center"/>
    </xf>
    <xf numFmtId="14" fontId="67" fillId="0" borderId="1" xfId="0" applyNumberFormat="1" applyFont="1" applyBorder="1" applyAlignment="1">
      <alignment horizontal="center" vertical="center" wrapText="1"/>
    </xf>
    <xf numFmtId="0" fontId="73" fillId="0" borderId="1" xfId="0" applyFont="1" applyBorder="1" applyAlignment="1">
      <alignment horizontal="center" vertical="center"/>
    </xf>
    <xf numFmtId="165" fontId="70" fillId="0" borderId="1" xfId="0" applyNumberFormat="1" applyFont="1" applyBorder="1" applyAlignment="1">
      <alignment horizontal="center" vertical="center" wrapText="1"/>
    </xf>
    <xf numFmtId="0" fontId="70" fillId="0" borderId="1" xfId="0" applyFont="1" applyBorder="1" applyAlignment="1">
      <alignment horizontal="center" vertical="center" wrapText="1"/>
    </xf>
    <xf numFmtId="0" fontId="71" fillId="0" borderId="1" xfId="0" applyNumberFormat="1" applyFont="1" applyBorder="1" applyAlignment="1">
      <alignment horizontal="center" vertical="center" wrapText="1"/>
    </xf>
    <xf numFmtId="165" fontId="71" fillId="0" borderId="1" xfId="0" applyNumberFormat="1" applyFont="1" applyBorder="1" applyAlignment="1">
      <alignment horizontal="center" vertical="center" wrapText="1"/>
    </xf>
    <xf numFmtId="0" fontId="69" fillId="0" borderId="1" xfId="0" applyFont="1" applyBorder="1" applyAlignment="1">
      <alignment horizontal="center" vertical="center"/>
    </xf>
    <xf numFmtId="0" fontId="71" fillId="4" borderId="1" xfId="0" applyFont="1" applyFill="1" applyBorder="1" applyAlignment="1">
      <alignment horizontal="center" vertical="center" wrapText="1"/>
    </xf>
    <xf numFmtId="0" fontId="72" fillId="4"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66" fillId="0" borderId="1" xfId="0" applyFont="1" applyBorder="1" applyAlignment="1">
      <alignment horizontal="center" vertical="center"/>
    </xf>
    <xf numFmtId="0" fontId="70" fillId="0" borderId="1" xfId="0" applyFont="1" applyBorder="1" applyAlignment="1">
      <alignment horizontal="center" vertical="center"/>
    </xf>
    <xf numFmtId="0" fontId="74" fillId="0" borderId="1" xfId="0" applyFont="1" applyBorder="1" applyAlignment="1">
      <alignment horizontal="center" vertical="center"/>
    </xf>
    <xf numFmtId="165" fontId="69" fillId="0" borderId="1" xfId="0" applyNumberFormat="1" applyFont="1" applyBorder="1" applyAlignment="1">
      <alignment horizontal="center" vertical="center" wrapText="1"/>
    </xf>
    <xf numFmtId="0" fontId="68" fillId="0" borderId="1" xfId="0" applyFont="1" applyBorder="1" applyAlignment="1">
      <alignment horizontal="center" vertical="center"/>
    </xf>
    <xf numFmtId="0" fontId="78" fillId="0" borderId="1" xfId="0" applyFont="1" applyBorder="1" applyAlignment="1">
      <alignment horizontal="center" vertical="center" wrapText="1"/>
    </xf>
    <xf numFmtId="0" fontId="69" fillId="0" borderId="1" xfId="0" applyNumberFormat="1" applyFont="1" applyBorder="1" applyAlignment="1">
      <alignment horizontal="center" vertical="center" wrapText="1"/>
    </xf>
    <xf numFmtId="0" fontId="69" fillId="0" borderId="1" xfId="0" applyFont="1" applyBorder="1" applyAlignment="1">
      <alignment horizontal="center" vertical="center" wrapText="1"/>
    </xf>
    <xf numFmtId="0" fontId="67" fillId="0" borderId="1" xfId="0" applyFont="1" applyBorder="1"/>
    <xf numFmtId="0" fontId="68" fillId="0" borderId="1" xfId="0" applyFont="1" applyBorder="1" applyAlignment="1">
      <alignment horizontal="center" vertical="center" wrapText="1"/>
    </xf>
    <xf numFmtId="165" fontId="67" fillId="0" borderId="1" xfId="0" applyNumberFormat="1" applyFont="1" applyBorder="1" applyAlignment="1">
      <alignment horizontal="center" vertical="center" wrapText="1"/>
    </xf>
    <xf numFmtId="49" fontId="61" fillId="0" borderId="26" xfId="0" applyNumberFormat="1" applyFont="1" applyBorder="1" applyAlignment="1">
      <alignment horizontal="right" vertical="center"/>
    </xf>
    <xf numFmtId="0" fontId="67" fillId="0" borderId="1" xfId="0" applyFont="1" applyBorder="1" applyAlignment="1">
      <alignment vertical="center"/>
    </xf>
    <xf numFmtId="0" fontId="28"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70" fillId="0" borderId="1" xfId="0" applyNumberFormat="1" applyFont="1" applyBorder="1" applyAlignment="1">
      <alignment horizontal="center" vertical="center" wrapText="1"/>
    </xf>
    <xf numFmtId="165" fontId="50" fillId="0" borderId="1" xfId="0" applyNumberFormat="1" applyFont="1" applyBorder="1" applyAlignment="1">
      <alignment horizontal="center" vertical="center" wrapText="1"/>
    </xf>
    <xf numFmtId="0" fontId="43" fillId="0" borderId="1" xfId="0" applyNumberFormat="1" applyFont="1" applyBorder="1" applyAlignment="1">
      <alignment horizontal="center" vertical="center"/>
    </xf>
    <xf numFmtId="165" fontId="52" fillId="0" borderId="1" xfId="0" applyNumberFormat="1" applyFont="1" applyBorder="1" applyAlignment="1">
      <alignment horizontal="center" vertical="center" wrapText="1"/>
    </xf>
    <xf numFmtId="14" fontId="50" fillId="0" borderId="1" xfId="0" applyNumberFormat="1" applyFont="1" applyBorder="1" applyAlignment="1">
      <alignment horizontal="center" vertical="center" wrapText="1"/>
    </xf>
    <xf numFmtId="0" fontId="50" fillId="0" borderId="1" xfId="0" applyNumberFormat="1" applyFont="1" applyBorder="1" applyAlignment="1">
      <alignment horizontal="center" vertical="center" wrapText="1"/>
    </xf>
    <xf numFmtId="165" fontId="52" fillId="0" borderId="1" xfId="0" applyNumberFormat="1" applyFont="1" applyBorder="1" applyAlignment="1">
      <alignment horizontal="center" vertical="center"/>
    </xf>
    <xf numFmtId="0" fontId="28" fillId="0" borderId="1" xfId="0" applyFont="1" applyBorder="1" applyAlignment="1">
      <alignment horizontal="center" vertical="center"/>
    </xf>
    <xf numFmtId="0" fontId="52" fillId="0" borderId="1" xfId="0" applyFont="1" applyBorder="1" applyAlignment="1">
      <alignment horizontal="center" vertical="center"/>
    </xf>
    <xf numFmtId="14" fontId="50" fillId="0" borderId="1" xfId="0" applyNumberFormat="1" applyFont="1" applyBorder="1" applyAlignment="1">
      <alignment horizontal="center" vertical="center"/>
    </xf>
    <xf numFmtId="0" fontId="50" fillId="0" borderId="1" xfId="0" applyFont="1" applyBorder="1" applyAlignment="1">
      <alignment horizontal="center" vertical="center"/>
    </xf>
    <xf numFmtId="0" fontId="43" fillId="0" borderId="1" xfId="0" applyFont="1" applyBorder="1" applyAlignment="1">
      <alignment horizontal="center" vertical="center"/>
    </xf>
    <xf numFmtId="14" fontId="52" fillId="0" borderId="1" xfId="0" applyNumberFormat="1" applyFont="1" applyBorder="1" applyAlignment="1">
      <alignment horizontal="center" vertical="center" wrapText="1"/>
    </xf>
    <xf numFmtId="0" fontId="66" fillId="0" borderId="30" xfId="0" applyFont="1" applyBorder="1" applyAlignment="1">
      <alignment horizontal="left" vertical="center" wrapText="1"/>
    </xf>
    <xf numFmtId="0" fontId="66" fillId="0" borderId="0" xfId="0" applyFont="1" applyBorder="1" applyAlignment="1">
      <alignment horizontal="left" vertical="center" wrapText="1"/>
    </xf>
    <xf numFmtId="165" fontId="72" fillId="0" borderId="11" xfId="0" applyNumberFormat="1" applyFont="1" applyBorder="1" applyAlignment="1">
      <alignment horizontal="center" vertical="center" wrapText="1"/>
    </xf>
    <xf numFmtId="165" fontId="72" fillId="0" borderId="46" xfId="0" applyNumberFormat="1" applyFont="1" applyBorder="1" applyAlignment="1">
      <alignment horizontal="center" vertical="center" wrapText="1"/>
    </xf>
    <xf numFmtId="165" fontId="72" fillId="0" borderId="12" xfId="0" applyNumberFormat="1" applyFont="1" applyBorder="1" applyAlignment="1">
      <alignment horizontal="center" vertical="center" wrapText="1"/>
    </xf>
    <xf numFmtId="0" fontId="72" fillId="0" borderId="11" xfId="0" applyNumberFormat="1" applyFont="1" applyBorder="1" applyAlignment="1">
      <alignment horizontal="center" vertical="center" wrapText="1"/>
    </xf>
    <xf numFmtId="0" fontId="72" fillId="0" borderId="46" xfId="0" applyNumberFormat="1" applyFont="1" applyBorder="1" applyAlignment="1">
      <alignment horizontal="center" vertical="center" wrapText="1"/>
    </xf>
    <xf numFmtId="0" fontId="72" fillId="0" borderId="12" xfId="0" applyNumberFormat="1" applyFont="1" applyBorder="1" applyAlignment="1">
      <alignment horizontal="center" vertical="center" wrapText="1"/>
    </xf>
    <xf numFmtId="165" fontId="72" fillId="0" borderId="47" xfId="0" applyNumberFormat="1" applyFont="1" applyBorder="1" applyAlignment="1">
      <alignment horizontal="center" vertical="center" wrapText="1"/>
    </xf>
    <xf numFmtId="165" fontId="72" fillId="0" borderId="48" xfId="0" applyNumberFormat="1" applyFont="1" applyBorder="1" applyAlignment="1">
      <alignment horizontal="center" vertical="center" wrapText="1"/>
    </xf>
    <xf numFmtId="165" fontId="72" fillId="0" borderId="49" xfId="0" applyNumberFormat="1" applyFont="1" applyBorder="1" applyAlignment="1">
      <alignment horizontal="center" vertical="center" wrapText="1"/>
    </xf>
    <xf numFmtId="0" fontId="72" fillId="0" borderId="34" xfId="0" applyFont="1" applyBorder="1" applyAlignment="1">
      <alignment horizontal="center" vertical="center"/>
    </xf>
    <xf numFmtId="0" fontId="72" fillId="0" borderId="35" xfId="0" applyFont="1" applyBorder="1" applyAlignment="1">
      <alignment horizontal="center" vertical="center"/>
    </xf>
    <xf numFmtId="0" fontId="72" fillId="0" borderId="8" xfId="0" applyFont="1" applyBorder="1" applyAlignment="1">
      <alignment horizontal="center" vertical="center"/>
    </xf>
    <xf numFmtId="0" fontId="72" fillId="0" borderId="11" xfId="0" applyFont="1" applyBorder="1" applyAlignment="1">
      <alignment horizontal="center" vertical="center" wrapText="1"/>
    </xf>
    <xf numFmtId="0" fontId="72" fillId="0" borderId="46" xfId="0" applyFont="1" applyBorder="1" applyAlignment="1">
      <alignment horizontal="center" vertical="center" wrapText="1"/>
    </xf>
    <xf numFmtId="0" fontId="72" fillId="0" borderId="12" xfId="0" applyFont="1" applyBorder="1" applyAlignment="1">
      <alignment horizontal="center" vertical="center" wrapText="1"/>
    </xf>
    <xf numFmtId="0" fontId="72" fillId="0" borderId="8" xfId="0" applyFont="1" applyBorder="1" applyAlignment="1">
      <alignment horizontal="center" vertical="center" wrapText="1"/>
    </xf>
    <xf numFmtId="0" fontId="72" fillId="0" borderId="39" xfId="0" applyFont="1" applyBorder="1" applyAlignment="1">
      <alignment horizontal="center" vertical="center" wrapText="1"/>
    </xf>
    <xf numFmtId="0" fontId="72" fillId="0" borderId="40" xfId="0" applyFont="1" applyBorder="1" applyAlignment="1">
      <alignment horizontal="center" vertical="center"/>
    </xf>
    <xf numFmtId="0" fontId="72" fillId="0" borderId="40" xfId="0" applyFont="1" applyBorder="1" applyAlignment="1">
      <alignment horizontal="center" vertical="center" wrapText="1"/>
    </xf>
    <xf numFmtId="0" fontId="72" fillId="0" borderId="39" xfId="0" applyFont="1" applyBorder="1" applyAlignment="1">
      <alignment horizontal="center" vertical="center"/>
    </xf>
    <xf numFmtId="0" fontId="72" fillId="0" borderId="41" xfId="0" applyFont="1" applyBorder="1" applyAlignment="1">
      <alignment horizontal="center" vertical="center"/>
    </xf>
    <xf numFmtId="166" fontId="72" fillId="0" borderId="8" xfId="0" applyNumberFormat="1" applyFont="1" applyBorder="1" applyAlignment="1">
      <alignment horizontal="center" vertical="center"/>
    </xf>
    <xf numFmtId="165" fontId="72" fillId="0" borderId="8" xfId="0" applyNumberFormat="1" applyFont="1" applyBorder="1" applyAlignment="1">
      <alignment horizontal="center" vertical="center" wrapText="1"/>
    </xf>
    <xf numFmtId="0" fontId="80" fillId="0" borderId="0" xfId="0" applyFont="1" applyAlignment="1">
      <alignment horizontal="center" wrapText="1"/>
    </xf>
    <xf numFmtId="49" fontId="81" fillId="0" borderId="26" xfId="0" applyNumberFormat="1" applyFont="1" applyBorder="1" applyAlignment="1">
      <alignment horizontal="right" vertical="center"/>
    </xf>
    <xf numFmtId="0" fontId="83" fillId="2" borderId="42" xfId="0" applyFont="1" applyFill="1" applyBorder="1" applyAlignment="1">
      <alignment horizontal="center" vertical="center" wrapText="1"/>
    </xf>
    <xf numFmtId="0" fontId="83" fillId="2" borderId="43" xfId="0" applyFont="1" applyFill="1" applyBorder="1" applyAlignment="1">
      <alignment horizontal="center" vertical="center" wrapText="1"/>
    </xf>
    <xf numFmtId="0" fontId="72" fillId="0" borderId="36" xfId="0" applyFont="1" applyBorder="1" applyAlignment="1">
      <alignment horizontal="center" vertical="center"/>
    </xf>
    <xf numFmtId="165" fontId="72" fillId="0" borderId="37" xfId="0" applyNumberFormat="1" applyFont="1" applyBorder="1" applyAlignment="1">
      <alignment horizontal="center" vertical="center"/>
    </xf>
    <xf numFmtId="165" fontId="72" fillId="0" borderId="8" xfId="0" applyNumberFormat="1" applyFont="1" applyBorder="1" applyAlignment="1">
      <alignment horizontal="center" vertical="center"/>
    </xf>
    <xf numFmtId="0" fontId="72" fillId="0" borderId="37" xfId="0" applyFont="1" applyBorder="1" applyAlignment="1">
      <alignment horizontal="center" vertical="center" wrapText="1"/>
    </xf>
    <xf numFmtId="0" fontId="72" fillId="0" borderId="37" xfId="0" applyFont="1" applyBorder="1" applyAlignment="1">
      <alignment horizontal="center" vertical="center"/>
    </xf>
    <xf numFmtId="0" fontId="72" fillId="0" borderId="38" xfId="0" applyFont="1" applyBorder="1" applyAlignment="1">
      <alignment horizontal="center" vertical="center" wrapText="1"/>
    </xf>
    <xf numFmtId="14" fontId="72" fillId="0" borderId="8" xfId="0" applyNumberFormat="1" applyFont="1" applyBorder="1" applyAlignment="1">
      <alignment horizontal="center" vertical="center" wrapText="1"/>
    </xf>
    <xf numFmtId="0" fontId="84" fillId="0" borderId="30" xfId="0" applyFont="1" applyBorder="1" applyAlignment="1">
      <alignment vertical="center" wrapText="1"/>
    </xf>
    <xf numFmtId="0" fontId="84" fillId="0" borderId="0" xfId="0" applyFont="1" applyBorder="1" applyAlignment="1">
      <alignment vertical="center" wrapText="1"/>
    </xf>
    <xf numFmtId="0" fontId="0" fillId="0" borderId="8" xfId="0" applyBorder="1" applyAlignment="1">
      <alignment horizontal="left" vertical="center"/>
    </xf>
    <xf numFmtId="49" fontId="4" fillId="0" borderId="0" xfId="0" applyNumberFormat="1" applyFont="1" applyAlignment="1">
      <alignment horizontal="center"/>
    </xf>
    <xf numFmtId="0" fontId="86" fillId="0" borderId="0" xfId="0" applyFont="1" applyAlignment="1">
      <alignment horizontal="center" vertical="center"/>
    </xf>
    <xf numFmtId="0" fontId="1" fillId="0" borderId="50" xfId="0" applyFont="1" applyBorder="1" applyAlignment="1">
      <alignment horizontal="center" vertical="center"/>
    </xf>
    <xf numFmtId="0" fontId="93" fillId="0" borderId="0" xfId="0" applyFont="1" applyAlignment="1">
      <alignment horizontal="center" wrapText="1"/>
    </xf>
    <xf numFmtId="49" fontId="89" fillId="0" borderId="7" xfId="0" applyNumberFormat="1" applyFont="1" applyBorder="1" applyAlignment="1">
      <alignment horizontal="right" vertical="center"/>
    </xf>
    <xf numFmtId="49" fontId="89" fillId="0" borderId="5" xfId="0" applyNumberFormat="1" applyFont="1" applyBorder="1" applyAlignment="1">
      <alignment horizontal="right" vertical="center"/>
    </xf>
    <xf numFmtId="0" fontId="97" fillId="2" borderId="25" xfId="0" applyFont="1" applyFill="1" applyBorder="1" applyAlignment="1">
      <alignment horizontal="center" vertical="center" wrapText="1"/>
    </xf>
    <xf numFmtId="0" fontId="97" fillId="2" borderId="54" xfId="0" applyFont="1" applyFill="1" applyBorder="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104" fillId="0" borderId="30" xfId="0" applyFont="1" applyBorder="1" applyAlignment="1">
      <alignment vertical="center" wrapText="1"/>
    </xf>
    <xf numFmtId="0" fontId="104" fillId="0" borderId="0" xfId="0" applyFont="1" applyBorder="1" applyAlignment="1">
      <alignment vertical="center" wrapText="1"/>
    </xf>
    <xf numFmtId="49" fontId="89" fillId="0" borderId="58" xfId="0" applyNumberFormat="1" applyFont="1" applyBorder="1" applyAlignment="1">
      <alignment horizontal="right" vertical="center"/>
    </xf>
    <xf numFmtId="49" fontId="89" fillId="0" borderId="27" xfId="0" applyNumberFormat="1" applyFont="1" applyBorder="1" applyAlignment="1">
      <alignment horizontal="right" vertical="center"/>
    </xf>
    <xf numFmtId="0" fontId="106" fillId="2" borderId="8" xfId="0" applyFont="1" applyFill="1" applyBorder="1" applyAlignment="1">
      <alignment horizontal="center" vertical="center" wrapText="1"/>
    </xf>
    <xf numFmtId="0" fontId="6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'MAR-2020'!$B$1</c:f>
              <c:strCache>
                <c:ptCount val="1"/>
                <c:pt idx="0">
                  <c:v>ENERO 2020</c:v>
                </c:pt>
              </c:strCache>
            </c:strRef>
          </c:tx>
          <c:invertIfNegative val="0"/>
          <c:val>
            <c:numRef>
              <c:f>'MAR-2020'!$B$2:$B$9</c:f>
              <c:numCache>
                <c:formatCode>General</c:formatCode>
                <c:ptCount val="8"/>
                <c:pt idx="0">
                  <c:v>3</c:v>
                </c:pt>
                <c:pt idx="1">
                  <c:v>0</c:v>
                </c:pt>
                <c:pt idx="2">
                  <c:v>7</c:v>
                </c:pt>
                <c:pt idx="3">
                  <c:v>3</c:v>
                </c:pt>
                <c:pt idx="4">
                  <c:v>3</c:v>
                </c:pt>
                <c:pt idx="5">
                  <c:v>0</c:v>
                </c:pt>
                <c:pt idx="6">
                  <c:v>10</c:v>
                </c:pt>
                <c:pt idx="7">
                  <c:v>6</c:v>
                </c:pt>
              </c:numCache>
            </c:numRef>
          </c:val>
          <c:extLst>
            <c:ext xmlns:c16="http://schemas.microsoft.com/office/drawing/2014/chart" uri="{C3380CC4-5D6E-409C-BE32-E72D297353CC}">
              <c16:uniqueId val="{00000000-D508-4F80-8BD7-DDAE4E343E7C}"/>
            </c:ext>
          </c:extLst>
        </c:ser>
        <c:ser>
          <c:idx val="1"/>
          <c:order val="1"/>
          <c:tx>
            <c:strRef>
              <c:f>'MAR-2020'!$C$1</c:f>
              <c:strCache>
                <c:ptCount val="1"/>
                <c:pt idx="0">
                  <c:v>FEBRERO 2020</c:v>
                </c:pt>
              </c:strCache>
            </c:strRef>
          </c:tx>
          <c:invertIfNegative val="0"/>
          <c:val>
            <c:numRef>
              <c:f>'MAR-2020'!$C$2:$C$9</c:f>
              <c:numCache>
                <c:formatCode>General</c:formatCode>
                <c:ptCount val="8"/>
                <c:pt idx="0">
                  <c:v>4</c:v>
                </c:pt>
                <c:pt idx="1">
                  <c:v>2</c:v>
                </c:pt>
                <c:pt idx="2">
                  <c:v>5</c:v>
                </c:pt>
                <c:pt idx="3">
                  <c:v>0</c:v>
                </c:pt>
                <c:pt idx="4">
                  <c:v>0</c:v>
                </c:pt>
                <c:pt idx="5">
                  <c:v>1</c:v>
                </c:pt>
                <c:pt idx="6">
                  <c:v>3</c:v>
                </c:pt>
                <c:pt idx="7">
                  <c:v>3</c:v>
                </c:pt>
              </c:numCache>
            </c:numRef>
          </c:val>
          <c:extLst>
            <c:ext xmlns:c16="http://schemas.microsoft.com/office/drawing/2014/chart" uri="{C3380CC4-5D6E-409C-BE32-E72D297353CC}">
              <c16:uniqueId val="{00000001-D508-4F80-8BD7-DDAE4E343E7C}"/>
            </c:ext>
          </c:extLst>
        </c:ser>
        <c:ser>
          <c:idx val="2"/>
          <c:order val="2"/>
          <c:tx>
            <c:strRef>
              <c:f>'MAR-2020'!$D$1</c:f>
              <c:strCache>
                <c:ptCount val="1"/>
                <c:pt idx="0">
                  <c:v>MARZO 2020</c:v>
                </c:pt>
              </c:strCache>
            </c:strRef>
          </c:tx>
          <c:invertIfNegative val="0"/>
          <c:val>
            <c:numRef>
              <c:f>'MAR-2020'!$D$2:$D$9</c:f>
              <c:numCache>
                <c:formatCode>General</c:formatCode>
                <c:ptCount val="8"/>
                <c:pt idx="0">
                  <c:v>1</c:v>
                </c:pt>
                <c:pt idx="1">
                  <c:v>0</c:v>
                </c:pt>
                <c:pt idx="2">
                  <c:v>2</c:v>
                </c:pt>
                <c:pt idx="3">
                  <c:v>0</c:v>
                </c:pt>
                <c:pt idx="4">
                  <c:v>0</c:v>
                </c:pt>
                <c:pt idx="5">
                  <c:v>0</c:v>
                </c:pt>
                <c:pt idx="6">
                  <c:v>2</c:v>
                </c:pt>
                <c:pt idx="7">
                  <c:v>0</c:v>
                </c:pt>
              </c:numCache>
            </c:numRef>
          </c:val>
          <c:extLst>
            <c:ext xmlns:c16="http://schemas.microsoft.com/office/drawing/2014/chart" uri="{C3380CC4-5D6E-409C-BE32-E72D297353CC}">
              <c16:uniqueId val="{00000002-D508-4F80-8BD7-DDAE4E343E7C}"/>
            </c:ext>
          </c:extLst>
        </c:ser>
        <c:ser>
          <c:idx val="3"/>
          <c:order val="3"/>
          <c:tx>
            <c:strRef>
              <c:f>'MAR-2020'!$E$1</c:f>
              <c:strCache>
                <c:ptCount val="1"/>
                <c:pt idx="0">
                  <c:v>ABRIL 2020</c:v>
                </c:pt>
              </c:strCache>
            </c:strRef>
          </c:tx>
          <c:invertIfNegative val="0"/>
          <c:val>
            <c:numRef>
              <c:f>'MAR-2020'!$E$2:$E$9</c:f>
              <c:numCache>
                <c:formatCode>General</c:formatCode>
                <c:ptCount val="8"/>
              </c:numCache>
            </c:numRef>
          </c:val>
          <c:extLst>
            <c:ext xmlns:c16="http://schemas.microsoft.com/office/drawing/2014/chart" uri="{C3380CC4-5D6E-409C-BE32-E72D297353CC}">
              <c16:uniqueId val="{00000003-D508-4F80-8BD7-DDAE4E343E7C}"/>
            </c:ext>
          </c:extLst>
        </c:ser>
        <c:dLbls>
          <c:showLegendKey val="0"/>
          <c:showVal val="0"/>
          <c:showCatName val="0"/>
          <c:showSerName val="0"/>
          <c:showPercent val="0"/>
          <c:showBubbleSize val="0"/>
        </c:dLbls>
        <c:gapWidth val="150"/>
        <c:overlap val="100"/>
        <c:axId val="54385280"/>
        <c:axId val="54399360"/>
      </c:barChart>
      <c:catAx>
        <c:axId val="54385280"/>
        <c:scaling>
          <c:orientation val="minMax"/>
        </c:scaling>
        <c:delete val="0"/>
        <c:axPos val="l"/>
        <c:majorTickMark val="out"/>
        <c:minorTickMark val="none"/>
        <c:tickLblPos val="nextTo"/>
        <c:txPr>
          <a:bodyPr/>
          <a:lstStyle/>
          <a:p>
            <a:pPr>
              <a:defRPr lang="es-ES"/>
            </a:pPr>
            <a:endParaRPr lang="en-US"/>
          </a:p>
        </c:txPr>
        <c:crossAx val="54399360"/>
        <c:crosses val="autoZero"/>
        <c:auto val="1"/>
        <c:lblAlgn val="ctr"/>
        <c:lblOffset val="100"/>
        <c:noMultiLvlLbl val="0"/>
      </c:catAx>
      <c:valAx>
        <c:axId val="54399360"/>
        <c:scaling>
          <c:orientation val="minMax"/>
        </c:scaling>
        <c:delete val="0"/>
        <c:axPos val="b"/>
        <c:majorGridlines/>
        <c:numFmt formatCode="0%" sourceLinked="1"/>
        <c:majorTickMark val="out"/>
        <c:minorTickMark val="none"/>
        <c:tickLblPos val="nextTo"/>
        <c:txPr>
          <a:bodyPr/>
          <a:lstStyle/>
          <a:p>
            <a:pPr>
              <a:defRPr lang="es-ES"/>
            </a:pPr>
            <a:endParaRPr lang="en-US"/>
          </a:p>
        </c:txPr>
        <c:crossAx val="54385280"/>
        <c:crosses val="autoZero"/>
        <c:crossBetween val="between"/>
      </c:valAx>
    </c:plotArea>
    <c:legend>
      <c:legendPos val="r"/>
      <c:overlay val="0"/>
      <c:txPr>
        <a:bodyPr/>
        <a:lstStyle/>
        <a:p>
          <a:pPr>
            <a:defRPr lang="es-ES"/>
          </a:pPr>
          <a:endParaRPr lang="en-US"/>
        </a:p>
      </c:txPr>
    </c:legend>
    <c:plotVisOnly val="1"/>
    <c:dispBlanksAs val="gap"/>
    <c:showDLblsOverMax val="0"/>
  </c:chart>
  <c:printSettings>
    <c:headerFooter/>
    <c:pageMargins b="0.75000000000000822" l="0.70000000000000062" r="0.70000000000000062" t="0.750000000000008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Agosto  2018</a:t>
            </a:r>
          </a:p>
        </c:rich>
      </c:tx>
      <c:layout>
        <c:manualLayout>
          <c:xMode val="edge"/>
          <c:yMode val="edge"/>
          <c:x val="0.74969444444446021"/>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'AGOSTO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'AGOSTO GRAFICO'!$C$9:$C$16</c:f>
              <c:numCache>
                <c:formatCode>General</c:formatCode>
                <c:ptCount val="8"/>
                <c:pt idx="0">
                  <c:v>10</c:v>
                </c:pt>
                <c:pt idx="1">
                  <c:v>1</c:v>
                </c:pt>
                <c:pt idx="2">
                  <c:v>9</c:v>
                </c:pt>
                <c:pt idx="3">
                  <c:v>2</c:v>
                </c:pt>
                <c:pt idx="4">
                  <c:v>4</c:v>
                </c:pt>
                <c:pt idx="5">
                  <c:v>6</c:v>
                </c:pt>
                <c:pt idx="6">
                  <c:v>6</c:v>
                </c:pt>
                <c:pt idx="7">
                  <c:v>0</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55957376"/>
        <c:axId val="55958912"/>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5595737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5958912"/>
        <c:crosses val="autoZero"/>
        <c:auto val="1"/>
        <c:lblAlgn val="ctr"/>
        <c:lblOffset val="100"/>
        <c:noMultiLvlLbl val="0"/>
      </c:catAx>
      <c:valAx>
        <c:axId val="5595891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5957376"/>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822" l="0.70000000000000062" r="0.70000000000000062" t="0.75000000000000822"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'AGOSTO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'AGOSTO GRAFICO'!$C$9:$C$16</c:f>
              <c:numCache>
                <c:formatCode>General</c:formatCode>
                <c:ptCount val="8"/>
                <c:pt idx="0">
                  <c:v>10</c:v>
                </c:pt>
                <c:pt idx="1">
                  <c:v>1</c:v>
                </c:pt>
                <c:pt idx="2">
                  <c:v>9</c:v>
                </c:pt>
                <c:pt idx="3">
                  <c:v>2</c:v>
                </c:pt>
                <c:pt idx="4">
                  <c:v>4</c:v>
                </c:pt>
                <c:pt idx="5">
                  <c:v>6</c:v>
                </c:pt>
                <c:pt idx="6">
                  <c:v>6</c:v>
                </c:pt>
                <c:pt idx="7">
                  <c:v>0</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56075008"/>
        <c:axId val="56076544"/>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5607500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6076544"/>
        <c:crosses val="autoZero"/>
        <c:auto val="1"/>
        <c:lblAlgn val="ctr"/>
        <c:lblOffset val="100"/>
        <c:noMultiLvlLbl val="0"/>
      </c:catAx>
      <c:valAx>
        <c:axId val="5607654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6075008"/>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822" l="0.70000000000000062" r="0.70000000000000062" t="0.75000000000000822"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'OCTUBRE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'OCTUBRE GRAFICO'!$B$9:$B$16</c:f>
              <c:numCache>
                <c:formatCode>General</c:formatCode>
                <c:ptCount val="8"/>
              </c:numCache>
            </c:numRef>
          </c:val>
          <c:extLst>
            <c:ext xmlns:c16="http://schemas.microsoft.com/office/drawing/2014/chart" uri="{C3380CC4-5D6E-409C-BE32-E72D297353CC}">
              <c16:uniqueId val="{00000000-7477-4540-A9BD-6BE419C3A7E9}"/>
            </c:ext>
          </c:extLst>
        </c:ser>
        <c:ser>
          <c:idx val="0"/>
          <c:order val="2"/>
          <c:invertIfNegative val="0"/>
          <c:dLbls>
            <c:spPr>
              <a:noFill/>
              <a:ln>
                <a:noFill/>
              </a:ln>
              <a:effectLst/>
            </c:spPr>
            <c:txPr>
              <a:bodyPr/>
              <a:lstStyle/>
              <a:p>
                <a:pPr>
                  <a:defRPr lang="es-A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'OCTUBRE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'OCTUBRE GRAFICO'!$C$9:$C$16</c:f>
              <c:numCache>
                <c:formatCode>General</c:formatCode>
                <c:ptCount val="8"/>
                <c:pt idx="0">
                  <c:v>11</c:v>
                </c:pt>
                <c:pt idx="1">
                  <c:v>0</c:v>
                </c:pt>
                <c:pt idx="2">
                  <c:v>5</c:v>
                </c:pt>
                <c:pt idx="3">
                  <c:v>2</c:v>
                </c:pt>
                <c:pt idx="4">
                  <c:v>2</c:v>
                </c:pt>
                <c:pt idx="5">
                  <c:v>1</c:v>
                </c:pt>
                <c:pt idx="6">
                  <c:v>2</c:v>
                </c:pt>
                <c:pt idx="7">
                  <c:v>0</c:v>
                </c:pt>
              </c:numCache>
            </c:numRef>
          </c:val>
          <c:extLst>
            <c:ext xmlns:c16="http://schemas.microsoft.com/office/drawing/2014/chart" uri="{C3380CC4-5D6E-409C-BE32-E72D297353CC}">
              <c16:uniqueId val="{00000000-E502-4F83-B1BE-B0244B671F63}"/>
            </c:ext>
          </c:extLst>
        </c:ser>
        <c:dLbls>
          <c:showLegendKey val="0"/>
          <c:showVal val="1"/>
          <c:showCatName val="0"/>
          <c:showSerName val="0"/>
          <c:showPercent val="0"/>
          <c:showBubbleSize val="0"/>
        </c:dLbls>
        <c:gapWidth val="35"/>
        <c:overlap val="12"/>
        <c:axId val="56283520"/>
        <c:axId val="56285056"/>
        <c:extLst>
          <c:ext xmlns:c15="http://schemas.microsoft.com/office/drawing/2012/chart" uri="{02D57815-91ED-43cb-92C2-25804820EDAC}">
            <c15:filteredBarSeries>
              <c15:ser>
                <c:idx val="2"/>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5628352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6285056"/>
        <c:crosses val="autoZero"/>
        <c:auto val="1"/>
        <c:lblAlgn val="ctr"/>
        <c:lblOffset val="100"/>
        <c:noMultiLvlLbl val="0"/>
      </c:catAx>
      <c:valAx>
        <c:axId val="5628505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6283520"/>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844" l="0.70000000000000062" r="0.70000000000000062" t="0.75000000000000844"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solidFill>
              <a:schemeClr val="accent5">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'DICIEMBRE GRAFICO'!$A$13:$A$20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'DICIEMBRE GRAFICO'!$G$13:$G$20</c:f>
              <c:numCache>
                <c:formatCode>General</c:formatCode>
                <c:ptCount val="8"/>
                <c:pt idx="0">
                  <c:v>4</c:v>
                </c:pt>
                <c:pt idx="1">
                  <c:v>1</c:v>
                </c:pt>
                <c:pt idx="2">
                  <c:v>5</c:v>
                </c:pt>
                <c:pt idx="3">
                  <c:v>1</c:v>
                </c:pt>
                <c:pt idx="4">
                  <c:v>1</c:v>
                </c:pt>
                <c:pt idx="5">
                  <c:v>0</c:v>
                </c:pt>
                <c:pt idx="6">
                  <c:v>3</c:v>
                </c:pt>
                <c:pt idx="7">
                  <c:v>0</c:v>
                </c:pt>
              </c:numCache>
            </c:numRef>
          </c:val>
          <c:extLst>
            <c:ext xmlns:c16="http://schemas.microsoft.com/office/drawing/2014/chart" uri="{C3380CC4-5D6E-409C-BE32-E72D297353CC}">
              <c16:uniqueId val="{00000005-A89D-49F3-9A47-B5722043F5B4}"/>
            </c:ext>
          </c:extLst>
        </c:ser>
        <c:dLbls>
          <c:showLegendKey val="0"/>
          <c:showVal val="1"/>
          <c:showCatName val="0"/>
          <c:showSerName val="0"/>
          <c:showPercent val="0"/>
          <c:showBubbleSize val="0"/>
        </c:dLbls>
        <c:gapWidth val="65"/>
        <c:axId val="55756288"/>
        <c:axId val="55757824"/>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'DICIEMBRE GRAFICO'!$A$13:$A$20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'DICIEMBRE GRAFICO'!$B$13:$B$20</c15:sqref>
                        </c15:formulaRef>
                      </c:ext>
                    </c:extLst>
                    <c:numCache>
                      <c:formatCode>General</c:formatCode>
                      <c:ptCount val="8"/>
                    </c:numCache>
                  </c:numRef>
                </c:val>
                <c:extLst>
                  <c:ext xmlns:c16="http://schemas.microsoft.com/office/drawing/2014/chart" uri="{C3380CC4-5D6E-409C-BE32-E72D297353CC}">
                    <c16:uniqueId val="{00000000-A89D-49F3-9A47-B5722043F5B4}"/>
                  </c:ext>
                </c:extLst>
              </c15:ser>
            </c15:filteredBarSeries>
            <c15:filteredBarSeries>
              <c15:ser>
                <c:idx val="1"/>
                <c:order val="1"/>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'DICIEMBRE GRAFICO'!$A$13:$A$20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'DICIEMBRE GRAFICO'!$C$13:$C$20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A89D-49F3-9A47-B5722043F5B4}"/>
                  </c:ext>
                </c:extLst>
              </c15:ser>
            </c15:filteredBarSeries>
            <c15:filteredBarSeries>
              <c15:ser>
                <c:idx val="2"/>
                <c:order val="2"/>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'DICIEMBRE GRAFICO'!$A$13:$A$20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'DICIEMBRE GRAFICO'!$D$13:$D$20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A89D-49F3-9A47-B5722043F5B4}"/>
                  </c:ext>
                </c:extLst>
              </c15:ser>
            </c15:filteredBarSeries>
            <c15:filteredBarSeries>
              <c15:ser>
                <c:idx val="3"/>
                <c:order val="3"/>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'DICIEMBRE GRAFICO'!$A$13:$A$20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'DICIEMBRE GRAFICO'!$E$13:$E$20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A89D-49F3-9A47-B5722043F5B4}"/>
                  </c:ext>
                </c:extLst>
              </c15:ser>
            </c15:filteredBarSeries>
            <c15:filteredBarSeries>
              <c15:ser>
                <c:idx val="4"/>
                <c:order val="4"/>
                <c:spPr>
                  <a:solidFill>
                    <a:schemeClr val="accent3">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'DICIEMBRE GRAFICO'!$A$13:$A$20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'DICIEMBRE GRAFICO'!$F$13:$F$20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A89D-49F3-9A47-B5722043F5B4}"/>
                  </c:ext>
                </c:extLst>
              </c15:ser>
            </c15:filteredBarSeries>
          </c:ext>
        </c:extLst>
      </c:barChart>
      <c:catAx>
        <c:axId val="5575628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1050" b="1" i="0" u="none" strike="noStrike" kern="1200" cap="all" baseline="0">
                <a:solidFill>
                  <a:schemeClr val="tx1"/>
                </a:solidFill>
                <a:latin typeface="+mn-lt"/>
                <a:ea typeface="+mn-ea"/>
                <a:cs typeface="+mn-cs"/>
              </a:defRPr>
            </a:pPr>
            <a:endParaRPr lang="en-US"/>
          </a:p>
        </c:txPr>
        <c:crossAx val="55757824"/>
        <c:crosses val="autoZero"/>
        <c:auto val="1"/>
        <c:lblAlgn val="ctr"/>
        <c:lblOffset val="100"/>
        <c:noMultiLvlLbl val="0"/>
      </c:catAx>
      <c:valAx>
        <c:axId val="5575782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5756288"/>
        <c:crosses val="autoZero"/>
        <c:crossBetween val="between"/>
      </c:valAx>
      <c:spPr>
        <a:noFill/>
        <a:ln>
          <a:noFill/>
        </a:ln>
        <a:effectLst/>
      </c:spPr>
    </c:plotArea>
    <c:plotVisOnly val="1"/>
    <c:dispBlanksAs val="gap"/>
    <c:showDLblsOverMax val="0"/>
  </c:chart>
  <c:spPr>
    <a:solidFill>
      <a:schemeClr val="bg1">
        <a:lumMod val="65000"/>
      </a:schemeClr>
    </a:solidFill>
    <a:ln w="9525" cap="flat" cmpd="sng" algn="ctr">
      <a:noFill/>
      <a:round/>
    </a:ln>
    <a:effectLst/>
  </c:spPr>
  <c:txPr>
    <a:bodyPr/>
    <a:lstStyle/>
    <a:p>
      <a:pPr>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37872366492788101"/>
          <c:y val="1.8973788144319052E-2"/>
          <c:w val="0.46588101487314088"/>
          <c:h val="0.79869969378827743"/>
        </c:manualLayout>
      </c:layout>
      <c:bar3DChart>
        <c:barDir val="bar"/>
        <c:grouping val="stacked"/>
        <c:varyColors val="0"/>
        <c:ser>
          <c:idx val="0"/>
          <c:order val="0"/>
          <c:invertIfNegative val="0"/>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ENERO'!$B$13:$B$20</c:f>
              <c:numCache>
                <c:formatCode>General</c:formatCode>
                <c:ptCount val="8"/>
              </c:numCache>
            </c:numRef>
          </c:val>
          <c:extLst>
            <c:ext xmlns:c16="http://schemas.microsoft.com/office/drawing/2014/chart" uri="{C3380CC4-5D6E-409C-BE32-E72D297353CC}">
              <c16:uniqueId val="{00000000-DEF2-402F-B5C2-CEB9A44D46BA}"/>
            </c:ext>
          </c:extLst>
        </c:ser>
        <c:ser>
          <c:idx val="1"/>
          <c:order val="1"/>
          <c:invertIfNegative val="0"/>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ENERO'!$C$13:$C$20</c:f>
              <c:numCache>
                <c:formatCode>General</c:formatCode>
                <c:ptCount val="8"/>
              </c:numCache>
            </c:numRef>
          </c:val>
          <c:extLst>
            <c:ext xmlns:c16="http://schemas.microsoft.com/office/drawing/2014/chart" uri="{C3380CC4-5D6E-409C-BE32-E72D297353CC}">
              <c16:uniqueId val="{00000001-DEF2-402F-B5C2-CEB9A44D46BA}"/>
            </c:ext>
          </c:extLst>
        </c:ser>
        <c:ser>
          <c:idx val="2"/>
          <c:order val="2"/>
          <c:invertIfNegative val="0"/>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ENERO'!$D$13:$D$20</c:f>
              <c:numCache>
                <c:formatCode>General</c:formatCode>
                <c:ptCount val="8"/>
              </c:numCache>
            </c:numRef>
          </c:val>
          <c:extLst>
            <c:ext xmlns:c16="http://schemas.microsoft.com/office/drawing/2014/chart" uri="{C3380CC4-5D6E-409C-BE32-E72D297353CC}">
              <c16:uniqueId val="{00000002-DEF2-402F-B5C2-CEB9A44D46BA}"/>
            </c:ext>
          </c:extLst>
        </c:ser>
        <c:ser>
          <c:idx val="3"/>
          <c:order val="3"/>
          <c:invertIfNegative val="0"/>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ENERO'!$E$13:$E$20</c:f>
              <c:numCache>
                <c:formatCode>General</c:formatCode>
                <c:ptCount val="8"/>
              </c:numCache>
            </c:numRef>
          </c:val>
          <c:extLst>
            <c:ext xmlns:c16="http://schemas.microsoft.com/office/drawing/2014/chart" uri="{C3380CC4-5D6E-409C-BE32-E72D297353CC}">
              <c16:uniqueId val="{00000003-DEF2-402F-B5C2-CEB9A44D46BA}"/>
            </c:ext>
          </c:extLst>
        </c:ser>
        <c:ser>
          <c:idx val="4"/>
          <c:order val="4"/>
          <c:invertIfNegative val="0"/>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ENERO'!$F$13:$F$20</c:f>
              <c:numCache>
                <c:formatCode>General</c:formatCode>
                <c:ptCount val="8"/>
              </c:numCache>
            </c:numRef>
          </c:val>
          <c:extLst>
            <c:ext xmlns:c16="http://schemas.microsoft.com/office/drawing/2014/chart" uri="{C3380CC4-5D6E-409C-BE32-E72D297353CC}">
              <c16:uniqueId val="{00000004-DEF2-402F-B5C2-CEB9A44D46BA}"/>
            </c:ext>
          </c:extLst>
        </c:ser>
        <c:ser>
          <c:idx val="5"/>
          <c:order val="5"/>
          <c:spPr>
            <a:gradFill>
              <a:gsLst>
                <a:gs pos="0">
                  <a:srgbClr val="DDEBCF"/>
                </a:gs>
                <a:gs pos="50000">
                  <a:srgbClr val="9CB86E"/>
                </a:gs>
                <a:gs pos="100000">
                  <a:srgbClr val="156B13"/>
                </a:gs>
              </a:gsLst>
              <a:lin ang="2700000" scaled="0"/>
            </a:gradFill>
          </c:spPr>
          <c:invertIfNegative val="0"/>
          <c:dLbls>
            <c:spPr>
              <a:noFill/>
              <a:ln>
                <a:noFill/>
              </a:ln>
              <a:effectLst/>
            </c:spPr>
            <c:txPr>
              <a:bodyPr/>
              <a:lstStyle/>
              <a:p>
                <a:pPr>
                  <a:defRPr lang="es-ES"/>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ENERO'!$G$13:$G$20</c:f>
              <c:numCache>
                <c:formatCode>General</c:formatCode>
                <c:ptCount val="8"/>
                <c:pt idx="0">
                  <c:v>11</c:v>
                </c:pt>
                <c:pt idx="1">
                  <c:v>2</c:v>
                </c:pt>
                <c:pt idx="2">
                  <c:v>0</c:v>
                </c:pt>
                <c:pt idx="3">
                  <c:v>1</c:v>
                </c:pt>
                <c:pt idx="4">
                  <c:v>2</c:v>
                </c:pt>
                <c:pt idx="5">
                  <c:v>1</c:v>
                </c:pt>
                <c:pt idx="6">
                  <c:v>2</c:v>
                </c:pt>
                <c:pt idx="7">
                  <c:v>3</c:v>
                </c:pt>
              </c:numCache>
            </c:numRef>
          </c:val>
          <c:extLst>
            <c:ext xmlns:c16="http://schemas.microsoft.com/office/drawing/2014/chart" uri="{C3380CC4-5D6E-409C-BE32-E72D297353CC}">
              <c16:uniqueId val="{00000005-DEF2-402F-B5C2-CEB9A44D46BA}"/>
            </c:ext>
          </c:extLst>
        </c:ser>
        <c:dLbls>
          <c:showLegendKey val="0"/>
          <c:showVal val="0"/>
          <c:showCatName val="0"/>
          <c:showSerName val="0"/>
          <c:showPercent val="0"/>
          <c:showBubbleSize val="0"/>
        </c:dLbls>
        <c:gapWidth val="150"/>
        <c:shape val="cylinder"/>
        <c:axId val="56412416"/>
        <c:axId val="56627200"/>
        <c:axId val="0"/>
      </c:bar3DChart>
      <c:catAx>
        <c:axId val="56412416"/>
        <c:scaling>
          <c:orientation val="minMax"/>
        </c:scaling>
        <c:delete val="0"/>
        <c:axPos val="l"/>
        <c:numFmt formatCode="General" sourceLinked="0"/>
        <c:majorTickMark val="out"/>
        <c:minorTickMark val="none"/>
        <c:tickLblPos val="nextTo"/>
        <c:txPr>
          <a:bodyPr/>
          <a:lstStyle/>
          <a:p>
            <a:pPr>
              <a:defRPr lang="es-ES"/>
            </a:pPr>
            <a:endParaRPr lang="en-US"/>
          </a:p>
        </c:txPr>
        <c:crossAx val="56627200"/>
        <c:crosses val="autoZero"/>
        <c:auto val="1"/>
        <c:lblAlgn val="ctr"/>
        <c:lblOffset val="100"/>
        <c:noMultiLvlLbl val="0"/>
      </c:catAx>
      <c:valAx>
        <c:axId val="56627200"/>
        <c:scaling>
          <c:orientation val="minMax"/>
        </c:scaling>
        <c:delete val="0"/>
        <c:axPos val="b"/>
        <c:majorGridlines/>
        <c:numFmt formatCode="General" sourceLinked="1"/>
        <c:majorTickMark val="out"/>
        <c:minorTickMark val="none"/>
        <c:tickLblPos val="nextTo"/>
        <c:txPr>
          <a:bodyPr/>
          <a:lstStyle/>
          <a:p>
            <a:pPr>
              <a:defRPr lang="es-ES"/>
            </a:pPr>
            <a:endParaRPr lang="en-US"/>
          </a:p>
        </c:txPr>
        <c:crossAx val="56412416"/>
        <c:crosses val="autoZero"/>
        <c:crossBetween val="between"/>
      </c:valAx>
    </c:plotArea>
    <c:plotVisOnly val="1"/>
    <c:dispBlanksAs val="gap"/>
    <c:showDLblsOverMax val="0"/>
  </c:chart>
  <c:spPr>
    <a:solidFill>
      <a:schemeClr val="accent6">
        <a:lumMod val="40000"/>
        <a:lumOff val="60000"/>
      </a:schemeClr>
    </a:solidFill>
    <a:ln>
      <a:solidFill>
        <a:schemeClr val="tx2">
          <a:lumMod val="20000"/>
          <a:lumOff val="80000"/>
        </a:schemeClr>
      </a:solidFill>
    </a:ln>
  </c:spPr>
  <c:printSettings>
    <c:headerFooter/>
    <c:pageMargins b="0.75000000000000056" l="0.70000000000000051" r="0.70000000000000051" t="0.75000000000000056" header="0.30000000000000027" footer="0.30000000000000027"/>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FEBRERO'!$A$13:$A$20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FEBRERO'!$G$13:$G$20</c:f>
              <c:numCache>
                <c:formatCode>General</c:formatCode>
                <c:ptCount val="8"/>
                <c:pt idx="0">
                  <c:v>2</c:v>
                </c:pt>
                <c:pt idx="1">
                  <c:v>2</c:v>
                </c:pt>
                <c:pt idx="2">
                  <c:v>6</c:v>
                </c:pt>
                <c:pt idx="3">
                  <c:v>1</c:v>
                </c:pt>
                <c:pt idx="4">
                  <c:v>0</c:v>
                </c:pt>
                <c:pt idx="5">
                  <c:v>2</c:v>
                </c:pt>
                <c:pt idx="6">
                  <c:v>2</c:v>
                </c:pt>
                <c:pt idx="7">
                  <c:v>3</c:v>
                </c:pt>
              </c:numCache>
            </c:numRef>
          </c:val>
          <c:extLst>
            <c:ext xmlns:c16="http://schemas.microsoft.com/office/drawing/2014/chart" uri="{C3380CC4-5D6E-409C-BE32-E72D297353CC}">
              <c16:uniqueId val="{00000005-F438-4EDD-988C-EF02FFB0212D}"/>
            </c:ext>
          </c:extLst>
        </c:ser>
        <c:dLbls>
          <c:showLegendKey val="0"/>
          <c:showVal val="1"/>
          <c:showCatName val="0"/>
          <c:showSerName val="0"/>
          <c:showPercent val="0"/>
          <c:showBubbleSize val="0"/>
        </c:dLbls>
        <c:gapWidth val="65"/>
        <c:axId val="56820864"/>
        <c:axId val="5682240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FEBRERO'!$A$13:$A$20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FEBRERO'!$B$13:$B$20</c15:sqref>
                        </c15:formulaRef>
                      </c:ext>
                    </c:extLst>
                    <c:numCache>
                      <c:formatCode>General</c:formatCode>
                      <c:ptCount val="8"/>
                    </c:numCache>
                  </c:numRef>
                </c:val>
                <c:extLst>
                  <c:ext xmlns:c16="http://schemas.microsoft.com/office/drawing/2014/chart" uri="{C3380CC4-5D6E-409C-BE32-E72D297353CC}">
                    <c16:uniqueId val="{00000000-F438-4EDD-988C-EF02FFB0212D}"/>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FEBRERO'!$A$13:$A$20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FEBRERO'!$C$13:$C$20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F438-4EDD-988C-EF02FFB0212D}"/>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FEBRERO'!$A$13:$A$20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FEBRERO'!$D$13:$D$20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F438-4EDD-988C-EF02FFB0212D}"/>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FEBRERO'!$A$13:$A$20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FEBRERO'!$E$13:$E$20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F438-4EDD-988C-EF02FFB0212D}"/>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FEBRERO'!$A$13:$A$20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FEBRERO'!$F$13:$F$20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F438-4EDD-988C-EF02FFB0212D}"/>
                  </c:ext>
                </c:extLst>
              </c15:ser>
            </c15:filteredBarSeries>
          </c:ext>
        </c:extLst>
      </c:barChart>
      <c:catAx>
        <c:axId val="5682086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6822400"/>
        <c:crosses val="autoZero"/>
        <c:auto val="1"/>
        <c:lblAlgn val="ctr"/>
        <c:lblOffset val="100"/>
        <c:noMultiLvlLbl val="0"/>
      </c:catAx>
      <c:valAx>
        <c:axId val="5682240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682086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MARZO'!$A$13:$A$20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MARZO'!$G$13:$G$20</c:f>
              <c:numCache>
                <c:formatCode>General</c:formatCode>
                <c:ptCount val="8"/>
                <c:pt idx="0">
                  <c:v>18</c:v>
                </c:pt>
                <c:pt idx="1">
                  <c:v>14</c:v>
                </c:pt>
                <c:pt idx="2">
                  <c:v>5</c:v>
                </c:pt>
                <c:pt idx="3">
                  <c:v>1</c:v>
                </c:pt>
                <c:pt idx="4">
                  <c:v>3</c:v>
                </c:pt>
                <c:pt idx="5">
                  <c:v>0</c:v>
                </c:pt>
                <c:pt idx="6">
                  <c:v>7</c:v>
                </c:pt>
                <c:pt idx="7">
                  <c:v>3</c:v>
                </c:pt>
              </c:numCache>
            </c:numRef>
          </c:val>
          <c:extLst>
            <c:ext xmlns:c16="http://schemas.microsoft.com/office/drawing/2014/chart" uri="{C3380CC4-5D6E-409C-BE32-E72D297353CC}">
              <c16:uniqueId val="{00000005-D9DC-4EFC-8050-7B2451D8357D}"/>
            </c:ext>
          </c:extLst>
        </c:ser>
        <c:dLbls>
          <c:showLegendKey val="0"/>
          <c:showVal val="1"/>
          <c:showCatName val="0"/>
          <c:showSerName val="0"/>
          <c:showPercent val="0"/>
          <c:showBubbleSize val="0"/>
        </c:dLbls>
        <c:gapWidth val="65"/>
        <c:axId val="56913280"/>
        <c:axId val="5692736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MARZO'!$A$13:$A$20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MARZO'!$B$13:$B$20</c15:sqref>
                        </c15:formulaRef>
                      </c:ext>
                    </c:extLst>
                    <c:numCache>
                      <c:formatCode>General</c:formatCode>
                      <c:ptCount val="8"/>
                    </c:numCache>
                  </c:numRef>
                </c:val>
                <c:extLst>
                  <c:ext xmlns:c16="http://schemas.microsoft.com/office/drawing/2014/chart" uri="{C3380CC4-5D6E-409C-BE32-E72D297353CC}">
                    <c16:uniqueId val="{00000000-D9DC-4EFC-8050-7B2451D8357D}"/>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MARZO'!$A$13:$A$20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MARZO'!$C$13:$C$20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D9DC-4EFC-8050-7B2451D8357D}"/>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MARZO'!$A$13:$A$20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MARZO'!$D$13:$D$20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D9DC-4EFC-8050-7B2451D8357D}"/>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MARZO'!$A$13:$A$20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MARZO'!$E$13:$E$20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D9DC-4EFC-8050-7B2451D8357D}"/>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MARZO'!$A$13:$A$20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MARZO'!$F$13:$F$20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D9DC-4EFC-8050-7B2451D8357D}"/>
                  </c:ext>
                </c:extLst>
              </c15:ser>
            </c15:filteredBarSeries>
          </c:ext>
        </c:extLst>
      </c:barChart>
      <c:catAx>
        <c:axId val="5691328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6927360"/>
        <c:crosses val="autoZero"/>
        <c:auto val="1"/>
        <c:lblAlgn val="ctr"/>
        <c:lblOffset val="100"/>
        <c:noMultiLvlLbl val="0"/>
      </c:catAx>
      <c:valAx>
        <c:axId val="5692736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1" i="0" u="none" strike="noStrike" kern="1200" baseline="0">
                <a:solidFill>
                  <a:schemeClr val="dk1">
                    <a:lumMod val="75000"/>
                    <a:lumOff val="25000"/>
                  </a:schemeClr>
                </a:solidFill>
                <a:latin typeface="+mn-lt"/>
                <a:ea typeface="+mn-ea"/>
                <a:cs typeface="+mn-cs"/>
              </a:defRPr>
            </a:pPr>
            <a:endParaRPr lang="en-US"/>
          </a:p>
        </c:txPr>
        <c:crossAx val="56913280"/>
        <c:crosses val="autoZero"/>
        <c:crossBetween val="between"/>
      </c:valAx>
      <c:spPr>
        <a:noFill/>
        <a:ln>
          <a:noFill/>
        </a:ln>
        <a:effectLst/>
      </c:spPr>
    </c:plotArea>
    <c:plotVisOnly val="1"/>
    <c:dispBlanksAs val="gap"/>
    <c:showDLblsOverMax val="0"/>
  </c:chart>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ABRIL'!$A$13:$A$20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ABRIL'!$G$13:$G$20</c:f>
              <c:numCache>
                <c:formatCode>General</c:formatCode>
                <c:ptCount val="8"/>
                <c:pt idx="0">
                  <c:v>3</c:v>
                </c:pt>
                <c:pt idx="1">
                  <c:v>4</c:v>
                </c:pt>
                <c:pt idx="2">
                  <c:v>8</c:v>
                </c:pt>
                <c:pt idx="3">
                  <c:v>3</c:v>
                </c:pt>
                <c:pt idx="4">
                  <c:v>7</c:v>
                </c:pt>
                <c:pt idx="5">
                  <c:v>1</c:v>
                </c:pt>
                <c:pt idx="6">
                  <c:v>9</c:v>
                </c:pt>
                <c:pt idx="7">
                  <c:v>4</c:v>
                </c:pt>
              </c:numCache>
            </c:numRef>
          </c:val>
          <c:extLst>
            <c:ext xmlns:c16="http://schemas.microsoft.com/office/drawing/2014/chart" uri="{C3380CC4-5D6E-409C-BE32-E72D297353CC}">
              <c16:uniqueId val="{00000005-6743-48A2-A4F6-E6F4B8F2F015}"/>
            </c:ext>
          </c:extLst>
        </c:ser>
        <c:dLbls>
          <c:showLegendKey val="0"/>
          <c:showVal val="1"/>
          <c:showCatName val="0"/>
          <c:showSerName val="0"/>
          <c:showPercent val="0"/>
          <c:showBubbleSize val="0"/>
        </c:dLbls>
        <c:gapWidth val="65"/>
        <c:axId val="56763904"/>
        <c:axId val="5676544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ABRIL'!$A$13:$A$20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ABRIL'!$B$13:$B$20</c15:sqref>
                        </c15:formulaRef>
                      </c:ext>
                    </c:extLst>
                    <c:numCache>
                      <c:formatCode>General</c:formatCode>
                      <c:ptCount val="8"/>
                    </c:numCache>
                  </c:numRef>
                </c:val>
                <c:extLst>
                  <c:ext xmlns:c16="http://schemas.microsoft.com/office/drawing/2014/chart" uri="{C3380CC4-5D6E-409C-BE32-E72D297353CC}">
                    <c16:uniqueId val="{00000000-6743-48A2-A4F6-E6F4B8F2F015}"/>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ABRIL'!$A$13:$A$20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ABRIL'!$C$13:$C$20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6743-48A2-A4F6-E6F4B8F2F015}"/>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ABRIL'!$A$13:$A$20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ABRIL'!$D$13:$D$20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6743-48A2-A4F6-E6F4B8F2F015}"/>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ABRIL'!$A$13:$A$20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ABRIL'!$E$13:$E$20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6743-48A2-A4F6-E6F4B8F2F015}"/>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ABRIL'!$A$13:$A$20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ABRIL'!$F$13:$F$20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6743-48A2-A4F6-E6F4B8F2F015}"/>
                  </c:ext>
                </c:extLst>
              </c15:ser>
            </c15:filteredBarSeries>
          </c:ext>
        </c:extLst>
      </c:barChart>
      <c:catAx>
        <c:axId val="5676390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6765440"/>
        <c:crosses val="autoZero"/>
        <c:auto val="1"/>
        <c:lblAlgn val="ctr"/>
        <c:lblOffset val="100"/>
        <c:noMultiLvlLbl val="0"/>
      </c:catAx>
      <c:valAx>
        <c:axId val="5676544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1" i="0" u="none" strike="noStrike" kern="1200" baseline="0">
                <a:solidFill>
                  <a:schemeClr val="dk1">
                    <a:lumMod val="75000"/>
                    <a:lumOff val="25000"/>
                  </a:schemeClr>
                </a:solidFill>
                <a:latin typeface="+mn-lt"/>
                <a:ea typeface="+mn-ea"/>
                <a:cs typeface="+mn-cs"/>
              </a:defRPr>
            </a:pPr>
            <a:endParaRPr lang="en-US"/>
          </a:p>
        </c:txPr>
        <c:crossAx val="56763904"/>
        <c:crosses val="autoZero"/>
        <c:crossBetween val="between"/>
      </c:valAx>
      <c:spPr>
        <a:noFill/>
        <a:ln>
          <a:noFill/>
        </a:ln>
        <a:effectLst/>
      </c:spPr>
    </c:plotArea>
    <c:plotVisOnly val="1"/>
    <c:dispBlanksAs val="gap"/>
    <c:showDLblsOverMax val="0"/>
  </c:chart>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27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MAYO'!$A$13:$A$20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MAYO'!$G$13:$G$20</c:f>
              <c:numCache>
                <c:formatCode>General</c:formatCode>
                <c:ptCount val="8"/>
                <c:pt idx="0">
                  <c:v>1</c:v>
                </c:pt>
                <c:pt idx="1">
                  <c:v>0</c:v>
                </c:pt>
                <c:pt idx="2">
                  <c:v>5</c:v>
                </c:pt>
                <c:pt idx="3">
                  <c:v>3</c:v>
                </c:pt>
                <c:pt idx="4">
                  <c:v>3</c:v>
                </c:pt>
                <c:pt idx="5">
                  <c:v>0</c:v>
                </c:pt>
                <c:pt idx="6">
                  <c:v>2</c:v>
                </c:pt>
                <c:pt idx="7">
                  <c:v>4</c:v>
                </c:pt>
              </c:numCache>
            </c:numRef>
          </c:val>
          <c:extLst>
            <c:ext xmlns:c16="http://schemas.microsoft.com/office/drawing/2014/chart" uri="{C3380CC4-5D6E-409C-BE32-E72D297353CC}">
              <c16:uniqueId val="{00000005-2271-463E-82FA-B463A4A10580}"/>
            </c:ext>
          </c:extLst>
        </c:ser>
        <c:dLbls>
          <c:showLegendKey val="0"/>
          <c:showVal val="1"/>
          <c:showCatName val="0"/>
          <c:showSerName val="0"/>
          <c:showPercent val="0"/>
          <c:showBubbleSize val="0"/>
        </c:dLbls>
        <c:gapWidth val="65"/>
        <c:axId val="95674368"/>
        <c:axId val="95675904"/>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MAYO'!$A$13:$A$20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MAYO'!$B$13:$B$20</c15:sqref>
                        </c15:formulaRef>
                      </c:ext>
                    </c:extLst>
                    <c:numCache>
                      <c:formatCode>General</c:formatCode>
                      <c:ptCount val="8"/>
                    </c:numCache>
                  </c:numRef>
                </c:val>
                <c:extLst>
                  <c:ext xmlns:c16="http://schemas.microsoft.com/office/drawing/2014/chart" uri="{C3380CC4-5D6E-409C-BE32-E72D297353CC}">
                    <c16:uniqueId val="{00000000-2271-463E-82FA-B463A4A10580}"/>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MAYO'!$A$13:$A$20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MAYO'!$C$13:$C$20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2271-463E-82FA-B463A4A10580}"/>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MAYO'!$A$13:$A$20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MAYO'!$D$13:$D$20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2271-463E-82FA-B463A4A10580}"/>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MAYO'!$A$13:$A$20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MAYO'!$E$13:$E$20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2271-463E-82FA-B463A4A10580}"/>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MAYO'!$A$13:$A$20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MAYO'!$F$13:$F$20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2271-463E-82FA-B463A4A10580}"/>
                  </c:ext>
                </c:extLst>
              </c15:ser>
            </c15:filteredBarSeries>
          </c:ext>
        </c:extLst>
      </c:barChart>
      <c:catAx>
        <c:axId val="9567436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95675904"/>
        <c:crosses val="autoZero"/>
        <c:auto val="1"/>
        <c:lblAlgn val="ctr"/>
        <c:lblOffset val="100"/>
        <c:noMultiLvlLbl val="0"/>
      </c:catAx>
      <c:valAx>
        <c:axId val="9567590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95674368"/>
        <c:crosses val="autoZero"/>
        <c:crossBetween val="between"/>
      </c:valAx>
      <c:spPr>
        <a:noFill/>
        <a:ln>
          <a:noFill/>
        </a:ln>
        <a:effectLst/>
      </c:spPr>
    </c:plotArea>
    <c:plotVisOnly val="1"/>
    <c:dispBlanksAs val="gap"/>
    <c:showDLblsOverMax val="0"/>
  </c:chart>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JUNIO'!$A$13:$A$20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JUNIO'!$G$13:$G$20</c:f>
              <c:numCache>
                <c:formatCode>General</c:formatCode>
                <c:ptCount val="8"/>
                <c:pt idx="0">
                  <c:v>12</c:v>
                </c:pt>
                <c:pt idx="1">
                  <c:v>2</c:v>
                </c:pt>
                <c:pt idx="2">
                  <c:v>2</c:v>
                </c:pt>
                <c:pt idx="3">
                  <c:v>3</c:v>
                </c:pt>
                <c:pt idx="4">
                  <c:v>9</c:v>
                </c:pt>
                <c:pt idx="5">
                  <c:v>0</c:v>
                </c:pt>
                <c:pt idx="6">
                  <c:v>7</c:v>
                </c:pt>
                <c:pt idx="7">
                  <c:v>4</c:v>
                </c:pt>
              </c:numCache>
            </c:numRef>
          </c:val>
          <c:extLst>
            <c:ext xmlns:c16="http://schemas.microsoft.com/office/drawing/2014/chart" uri="{C3380CC4-5D6E-409C-BE32-E72D297353CC}">
              <c16:uniqueId val="{00000005-3436-476B-AF8E-3772115553B0}"/>
            </c:ext>
          </c:extLst>
        </c:ser>
        <c:dLbls>
          <c:showLegendKey val="0"/>
          <c:showVal val="1"/>
          <c:showCatName val="0"/>
          <c:showSerName val="0"/>
          <c:showPercent val="0"/>
          <c:showBubbleSize val="0"/>
        </c:dLbls>
        <c:gapWidth val="65"/>
        <c:axId val="95791360"/>
        <c:axId val="95801344"/>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JUNIO'!$A$13:$A$20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JUNIO'!$B$13:$B$20</c15:sqref>
                        </c15:formulaRef>
                      </c:ext>
                    </c:extLst>
                    <c:numCache>
                      <c:formatCode>General</c:formatCode>
                      <c:ptCount val="8"/>
                    </c:numCache>
                  </c:numRef>
                </c:val>
                <c:extLst>
                  <c:ext xmlns:c16="http://schemas.microsoft.com/office/drawing/2014/chart" uri="{C3380CC4-5D6E-409C-BE32-E72D297353CC}">
                    <c16:uniqueId val="{00000000-3436-476B-AF8E-3772115553B0}"/>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JUNIO'!$A$13:$A$20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JUNIO'!$C$13:$C$20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3436-476B-AF8E-3772115553B0}"/>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JUNIO'!$A$13:$A$20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JUNIO'!$D$13:$D$20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3436-476B-AF8E-3772115553B0}"/>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JUNIO'!$A$13:$A$20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JUNIO'!$E$13:$E$20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3436-476B-AF8E-3772115553B0}"/>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JUNIO'!$A$13:$A$20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JUNIO'!$F$13:$F$20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3436-476B-AF8E-3772115553B0}"/>
                  </c:ext>
                </c:extLst>
              </c15:ser>
            </c15:filteredBarSeries>
          </c:ext>
        </c:extLst>
      </c:barChart>
      <c:catAx>
        <c:axId val="9579136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95801344"/>
        <c:crosses val="autoZero"/>
        <c:auto val="1"/>
        <c:lblAlgn val="ctr"/>
        <c:lblOffset val="100"/>
        <c:noMultiLvlLbl val="0"/>
      </c:catAx>
      <c:valAx>
        <c:axId val="95801344"/>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5791360"/>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s-DO"/>
              <a:t>MINISTERIO DE DEFENSA</a:t>
            </a:r>
          </a:p>
          <a:p>
            <a:pPr>
              <a:defRPr lang="es-ES" sz="1800" b="1" i="0" u="none" strike="noStrike" kern="1200" baseline="0">
                <a:solidFill>
                  <a:schemeClr val="dk1">
                    <a:lumMod val="75000"/>
                    <a:lumOff val="25000"/>
                  </a:schemeClr>
                </a:solidFill>
                <a:latin typeface="+mn-lt"/>
                <a:ea typeface="+mn-ea"/>
                <a:cs typeface="+mn-cs"/>
              </a:defRPr>
            </a:pPr>
            <a:r>
              <a:rPr lang="es-DO" sz="1200"/>
              <a:t>SUPERINTENDENCIA DE VIGILANCIA Y SEGURIDAD PRIVADA                          ENERO 2018</a:t>
            </a:r>
          </a:p>
        </c:rich>
      </c:tx>
      <c:overlay val="0"/>
      <c:spPr>
        <a:noFill/>
        <a:ln>
          <a:noFill/>
        </a:ln>
        <a:effectLst/>
      </c:spPr>
    </c:title>
    <c:autoTitleDeleted val="0"/>
    <c:plotArea>
      <c:layout/>
      <c:barChart>
        <c:barDir val="bar"/>
        <c:grouping val="clustered"/>
        <c:varyColors val="0"/>
        <c:ser>
          <c:idx val="0"/>
          <c:order val="0"/>
          <c:spPr>
            <a:solidFill>
              <a:schemeClr val="accent5">
                <a:lumMod val="5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'ENERO GRAFICO'!$A$9:$A$16</c:f>
              <c:strCache>
                <c:ptCount val="8"/>
                <c:pt idx="0">
                  <c:v>SUSTRACCION DE ARMAS</c:v>
                </c:pt>
                <c:pt idx="1">
                  <c:v>ARMAS RECUPERADAS</c:v>
                </c:pt>
                <c:pt idx="2">
                  <c:v>HERIDOS</c:v>
                </c:pt>
                <c:pt idx="3">
                  <c:v>MUERTE</c:v>
                </c:pt>
                <c:pt idx="4">
                  <c:v>ATRACO</c:v>
                </c:pt>
                <c:pt idx="5">
                  <c:v>PERDIDA DE ARMA</c:v>
                </c:pt>
                <c:pt idx="6">
                  <c:v>INCIDENTE</c:v>
                </c:pt>
                <c:pt idx="7">
                  <c:v>ROBO</c:v>
                </c:pt>
              </c:strCache>
            </c:strRef>
          </c:cat>
          <c:val>
            <c:numRef>
              <c:f>'ENERO GRAFICO'!$B$9:$B$16</c:f>
              <c:numCache>
                <c:formatCode>General</c:formatCode>
                <c:ptCount val="8"/>
                <c:pt idx="0">
                  <c:v>1</c:v>
                </c:pt>
                <c:pt idx="1">
                  <c:v>0</c:v>
                </c:pt>
                <c:pt idx="2">
                  <c:v>3</c:v>
                </c:pt>
                <c:pt idx="3">
                  <c:v>2</c:v>
                </c:pt>
                <c:pt idx="4">
                  <c:v>1</c:v>
                </c:pt>
                <c:pt idx="5">
                  <c:v>1</c:v>
                </c:pt>
                <c:pt idx="6">
                  <c:v>1</c:v>
                </c:pt>
                <c:pt idx="7">
                  <c:v>0</c:v>
                </c:pt>
              </c:numCache>
            </c:numRef>
          </c:val>
          <c:extLst>
            <c:ext xmlns:c16="http://schemas.microsoft.com/office/drawing/2014/chart" uri="{C3380CC4-5D6E-409C-BE32-E72D297353CC}">
              <c16:uniqueId val="{00000000-907B-4916-8256-FF8861ED66EB}"/>
            </c:ext>
          </c:extLst>
        </c:ser>
        <c:dLbls>
          <c:showLegendKey val="0"/>
          <c:showVal val="1"/>
          <c:showCatName val="0"/>
          <c:showSerName val="0"/>
          <c:showPercent val="0"/>
          <c:showBubbleSize val="0"/>
        </c:dLbls>
        <c:gapWidth val="63"/>
        <c:axId val="54564352"/>
        <c:axId val="54565888"/>
      </c:barChart>
      <c:catAx>
        <c:axId val="5456435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n-US"/>
          </a:p>
        </c:txPr>
        <c:crossAx val="54565888"/>
        <c:crosses val="autoZero"/>
        <c:auto val="1"/>
        <c:lblAlgn val="ctr"/>
        <c:lblOffset val="100"/>
        <c:noMultiLvlLbl val="0"/>
      </c:catAx>
      <c:valAx>
        <c:axId val="5456588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456435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833" l="0.70000000000000062" r="0.70000000000000062" t="0.75000000000000833" header="0.30000000000000032" footer="0.30000000000000032"/>
    <c:pageSetup orientation="landscape" horizontalDpi="0"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JULIO 2019'!$A$13:$A$20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JULIO 2019'!$G$13:$G$20</c:f>
              <c:numCache>
                <c:formatCode>General</c:formatCode>
                <c:ptCount val="8"/>
                <c:pt idx="0">
                  <c:v>7</c:v>
                </c:pt>
                <c:pt idx="1">
                  <c:v>5</c:v>
                </c:pt>
                <c:pt idx="2">
                  <c:v>9</c:v>
                </c:pt>
                <c:pt idx="3">
                  <c:v>2</c:v>
                </c:pt>
                <c:pt idx="4">
                  <c:v>12</c:v>
                </c:pt>
                <c:pt idx="5">
                  <c:v>0</c:v>
                </c:pt>
                <c:pt idx="6">
                  <c:v>8</c:v>
                </c:pt>
                <c:pt idx="7">
                  <c:v>1</c:v>
                </c:pt>
              </c:numCache>
            </c:numRef>
          </c:val>
          <c:extLst>
            <c:ext xmlns:c16="http://schemas.microsoft.com/office/drawing/2014/chart" uri="{C3380CC4-5D6E-409C-BE32-E72D297353CC}">
              <c16:uniqueId val="{00000000-1446-4602-9816-E78B37526387}"/>
            </c:ext>
          </c:extLst>
        </c:ser>
        <c:dLbls>
          <c:showLegendKey val="0"/>
          <c:showVal val="1"/>
          <c:showCatName val="0"/>
          <c:showSerName val="0"/>
          <c:showPercent val="0"/>
          <c:showBubbleSize val="0"/>
        </c:dLbls>
        <c:gapWidth val="65"/>
        <c:axId val="56722176"/>
        <c:axId val="56723712"/>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JULIO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JULIO 2019'!$B$13:$B$20</c15:sqref>
                        </c15:formulaRef>
                      </c:ext>
                    </c:extLst>
                    <c:numCache>
                      <c:formatCode>General</c:formatCode>
                      <c:ptCount val="8"/>
                    </c:numCache>
                  </c:numRef>
                </c:val>
                <c:extLst>
                  <c:ext xmlns:c16="http://schemas.microsoft.com/office/drawing/2014/chart" uri="{C3380CC4-5D6E-409C-BE32-E72D297353CC}">
                    <c16:uniqueId val="{00000001-1446-4602-9816-E78B37526387}"/>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JULIO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JULIO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1446-4602-9816-E78B37526387}"/>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JULIO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JULIO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1446-4602-9816-E78B37526387}"/>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JULIO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JULIO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1446-4602-9816-E78B37526387}"/>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JULIO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JULIO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1446-4602-9816-E78B37526387}"/>
                  </c:ext>
                </c:extLst>
              </c15:ser>
            </c15:filteredBarSeries>
          </c:ext>
        </c:extLst>
      </c:barChart>
      <c:catAx>
        <c:axId val="5672217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6723712"/>
        <c:crosses val="autoZero"/>
        <c:auto val="1"/>
        <c:lblAlgn val="ctr"/>
        <c:lblOffset val="100"/>
        <c:noMultiLvlLbl val="0"/>
      </c:catAx>
      <c:valAx>
        <c:axId val="56723712"/>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56722176"/>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AGOSTO 2019'!$A$13:$A$20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AGOSTO 2019'!$G$13:$G$20</c:f>
              <c:numCache>
                <c:formatCode>General</c:formatCode>
                <c:ptCount val="8"/>
                <c:pt idx="0">
                  <c:v>2</c:v>
                </c:pt>
                <c:pt idx="1">
                  <c:v>0</c:v>
                </c:pt>
                <c:pt idx="2">
                  <c:v>5</c:v>
                </c:pt>
                <c:pt idx="3">
                  <c:v>1</c:v>
                </c:pt>
                <c:pt idx="4">
                  <c:v>3</c:v>
                </c:pt>
                <c:pt idx="5">
                  <c:v>3</c:v>
                </c:pt>
                <c:pt idx="6">
                  <c:v>7</c:v>
                </c:pt>
                <c:pt idx="7">
                  <c:v>0</c:v>
                </c:pt>
              </c:numCache>
            </c:numRef>
          </c:val>
          <c:extLst>
            <c:ext xmlns:c16="http://schemas.microsoft.com/office/drawing/2014/chart" uri="{C3380CC4-5D6E-409C-BE32-E72D297353CC}">
              <c16:uniqueId val="{00000000-B91C-4E9B-983C-E558EDE7CCB0}"/>
            </c:ext>
          </c:extLst>
        </c:ser>
        <c:dLbls>
          <c:showLegendKey val="0"/>
          <c:showVal val="1"/>
          <c:showCatName val="0"/>
          <c:showSerName val="0"/>
          <c:showPercent val="0"/>
          <c:showBubbleSize val="0"/>
        </c:dLbls>
        <c:gapWidth val="65"/>
        <c:axId val="96193536"/>
        <c:axId val="96289536"/>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AGOSTO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AGOSTO 2019'!$B$13:$B$20</c15:sqref>
                        </c15:formulaRef>
                      </c:ext>
                    </c:extLst>
                    <c:numCache>
                      <c:formatCode>General</c:formatCode>
                      <c:ptCount val="8"/>
                    </c:numCache>
                  </c:numRef>
                </c:val>
                <c:extLst>
                  <c:ext xmlns:c16="http://schemas.microsoft.com/office/drawing/2014/chart" uri="{C3380CC4-5D6E-409C-BE32-E72D297353CC}">
                    <c16:uniqueId val="{00000001-B91C-4E9B-983C-E558EDE7CCB0}"/>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AGOSTO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AGOSTO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B91C-4E9B-983C-E558EDE7CCB0}"/>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AGOSTO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AGOSTO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B91C-4E9B-983C-E558EDE7CCB0}"/>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AGOSTO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AGOSTO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B91C-4E9B-983C-E558EDE7CCB0}"/>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AGOSTO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AGOSTO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B91C-4E9B-983C-E558EDE7CCB0}"/>
                  </c:ext>
                </c:extLst>
              </c15:ser>
            </c15:filteredBarSeries>
          </c:ext>
        </c:extLst>
      </c:barChart>
      <c:catAx>
        <c:axId val="9619353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96289536"/>
        <c:crosses val="autoZero"/>
        <c:auto val="1"/>
        <c:lblAlgn val="ctr"/>
        <c:lblOffset val="100"/>
        <c:noMultiLvlLbl val="0"/>
      </c:catAx>
      <c:valAx>
        <c:axId val="96289536"/>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6193536"/>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SEPTIEMBRE 2019'!$A$13:$A$20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SEPTIEMBRE 2019'!$G$13:$G$20</c:f>
              <c:numCache>
                <c:formatCode>General</c:formatCode>
                <c:ptCount val="8"/>
                <c:pt idx="0">
                  <c:v>3</c:v>
                </c:pt>
                <c:pt idx="1">
                  <c:v>4</c:v>
                </c:pt>
                <c:pt idx="2">
                  <c:v>5</c:v>
                </c:pt>
                <c:pt idx="3">
                  <c:v>1</c:v>
                </c:pt>
                <c:pt idx="4">
                  <c:v>5</c:v>
                </c:pt>
                <c:pt idx="5">
                  <c:v>1</c:v>
                </c:pt>
                <c:pt idx="6">
                  <c:v>3</c:v>
                </c:pt>
                <c:pt idx="7">
                  <c:v>3</c:v>
                </c:pt>
              </c:numCache>
            </c:numRef>
          </c:val>
          <c:extLst>
            <c:ext xmlns:c16="http://schemas.microsoft.com/office/drawing/2014/chart" uri="{C3380CC4-5D6E-409C-BE32-E72D297353CC}">
              <c16:uniqueId val="{00000000-1340-4CA7-91BC-43847246D4E3}"/>
            </c:ext>
          </c:extLst>
        </c:ser>
        <c:dLbls>
          <c:showLegendKey val="0"/>
          <c:showVal val="1"/>
          <c:showCatName val="0"/>
          <c:showSerName val="0"/>
          <c:showPercent val="0"/>
          <c:showBubbleSize val="0"/>
        </c:dLbls>
        <c:gapWidth val="65"/>
        <c:axId val="96429568"/>
        <c:axId val="96431104"/>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SEPTIEMBRE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SEPTIEMBRE 2019'!$B$13:$B$20</c15:sqref>
                        </c15:formulaRef>
                      </c:ext>
                    </c:extLst>
                    <c:numCache>
                      <c:formatCode>General</c:formatCode>
                      <c:ptCount val="8"/>
                    </c:numCache>
                  </c:numRef>
                </c:val>
                <c:extLst>
                  <c:ext xmlns:c16="http://schemas.microsoft.com/office/drawing/2014/chart" uri="{C3380CC4-5D6E-409C-BE32-E72D297353CC}">
                    <c16:uniqueId val="{00000001-1340-4CA7-91BC-43847246D4E3}"/>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SEPTIEMBRE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SEPTIEMBRE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1340-4CA7-91BC-43847246D4E3}"/>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SEPTIEMBRE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SEPTIEMBRE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1340-4CA7-91BC-43847246D4E3}"/>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SEPTIEMBRE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SEPTIEMBRE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1340-4CA7-91BC-43847246D4E3}"/>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SEPTIEMBRE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SEPTIEMBRE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1340-4CA7-91BC-43847246D4E3}"/>
                  </c:ext>
                </c:extLst>
              </c15:ser>
            </c15:filteredBarSeries>
          </c:ext>
        </c:extLst>
      </c:barChart>
      <c:catAx>
        <c:axId val="9642956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96431104"/>
        <c:crosses val="autoZero"/>
        <c:auto val="1"/>
        <c:lblAlgn val="ctr"/>
        <c:lblOffset val="100"/>
        <c:noMultiLvlLbl val="0"/>
      </c:catAx>
      <c:valAx>
        <c:axId val="96431104"/>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6429568"/>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OCTUBRE 2019'!$A$13:$A$20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OCTUBRE 2019'!$G$13:$G$20</c:f>
              <c:numCache>
                <c:formatCode>General</c:formatCode>
                <c:ptCount val="8"/>
                <c:pt idx="0">
                  <c:v>3</c:v>
                </c:pt>
                <c:pt idx="1">
                  <c:v>2</c:v>
                </c:pt>
                <c:pt idx="2">
                  <c:v>8</c:v>
                </c:pt>
                <c:pt idx="3">
                  <c:v>6</c:v>
                </c:pt>
                <c:pt idx="4">
                  <c:v>4</c:v>
                </c:pt>
                <c:pt idx="5">
                  <c:v>0</c:v>
                </c:pt>
                <c:pt idx="6">
                  <c:v>1</c:v>
                </c:pt>
                <c:pt idx="7">
                  <c:v>3</c:v>
                </c:pt>
              </c:numCache>
            </c:numRef>
          </c:val>
          <c:extLst>
            <c:ext xmlns:c16="http://schemas.microsoft.com/office/drawing/2014/chart" uri="{C3380CC4-5D6E-409C-BE32-E72D297353CC}">
              <c16:uniqueId val="{00000000-3248-439E-AD31-EE0278E779DA}"/>
            </c:ext>
          </c:extLst>
        </c:ser>
        <c:dLbls>
          <c:showLegendKey val="0"/>
          <c:showVal val="1"/>
          <c:showCatName val="0"/>
          <c:showSerName val="0"/>
          <c:showPercent val="0"/>
          <c:showBubbleSize val="0"/>
        </c:dLbls>
        <c:gapWidth val="65"/>
        <c:axId val="95608832"/>
        <c:axId val="95610368"/>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OCTUBRE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OCTUBRE 2019'!$B$13:$B$20</c15:sqref>
                        </c15:formulaRef>
                      </c:ext>
                    </c:extLst>
                    <c:numCache>
                      <c:formatCode>General</c:formatCode>
                      <c:ptCount val="8"/>
                    </c:numCache>
                  </c:numRef>
                </c:val>
                <c:extLst>
                  <c:ext xmlns:c16="http://schemas.microsoft.com/office/drawing/2014/chart" uri="{C3380CC4-5D6E-409C-BE32-E72D297353CC}">
                    <c16:uniqueId val="{00000001-3248-439E-AD31-EE0278E779DA}"/>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OCTUBRE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OCTUBRE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3248-439E-AD31-EE0278E779DA}"/>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OCTUBRE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OCTUBRE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3248-439E-AD31-EE0278E779DA}"/>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OCTUBRE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OCTUBRE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3248-439E-AD31-EE0278E779DA}"/>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OCTUBRE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OCTUBRE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3248-439E-AD31-EE0278E779DA}"/>
                  </c:ext>
                </c:extLst>
              </c15:ser>
            </c15:filteredBarSeries>
          </c:ext>
        </c:extLst>
      </c:barChart>
      <c:catAx>
        <c:axId val="9560883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95610368"/>
        <c:crosses val="autoZero"/>
        <c:auto val="1"/>
        <c:lblAlgn val="ctr"/>
        <c:lblOffset val="100"/>
        <c:noMultiLvlLbl val="0"/>
      </c:catAx>
      <c:valAx>
        <c:axId val="95610368"/>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5608832"/>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NOVIEMBRE 2019'!$A$13:$A$20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NOVIEMBRE 2019'!$G$13:$G$20</c:f>
              <c:numCache>
                <c:formatCode>General</c:formatCode>
                <c:ptCount val="8"/>
                <c:pt idx="0">
                  <c:v>3</c:v>
                </c:pt>
                <c:pt idx="1">
                  <c:v>0</c:v>
                </c:pt>
                <c:pt idx="2">
                  <c:v>5</c:v>
                </c:pt>
                <c:pt idx="3">
                  <c:v>1</c:v>
                </c:pt>
                <c:pt idx="4">
                  <c:v>5</c:v>
                </c:pt>
                <c:pt idx="5">
                  <c:v>0</c:v>
                </c:pt>
                <c:pt idx="6">
                  <c:v>2</c:v>
                </c:pt>
                <c:pt idx="7">
                  <c:v>1</c:v>
                </c:pt>
              </c:numCache>
            </c:numRef>
          </c:val>
          <c:extLst>
            <c:ext xmlns:c16="http://schemas.microsoft.com/office/drawing/2014/chart" uri="{C3380CC4-5D6E-409C-BE32-E72D297353CC}">
              <c16:uniqueId val="{00000000-4669-4249-93BB-92373493E062}"/>
            </c:ext>
          </c:extLst>
        </c:ser>
        <c:dLbls>
          <c:showLegendKey val="0"/>
          <c:showVal val="1"/>
          <c:showCatName val="0"/>
          <c:showSerName val="0"/>
          <c:showPercent val="0"/>
          <c:showBubbleSize val="0"/>
        </c:dLbls>
        <c:gapWidth val="65"/>
        <c:axId val="96753920"/>
        <c:axId val="96772096"/>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NOVIEMBRE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NOVIEMBRE 2019'!$B$13:$B$20</c15:sqref>
                        </c15:formulaRef>
                      </c:ext>
                    </c:extLst>
                    <c:numCache>
                      <c:formatCode>General</c:formatCode>
                      <c:ptCount val="8"/>
                    </c:numCache>
                  </c:numRef>
                </c:val>
                <c:extLst>
                  <c:ext xmlns:c16="http://schemas.microsoft.com/office/drawing/2014/chart" uri="{C3380CC4-5D6E-409C-BE32-E72D297353CC}">
                    <c16:uniqueId val="{00000001-4669-4249-93BB-92373493E062}"/>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NOVIEMBRE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NOVIEMBRE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4669-4249-93BB-92373493E062}"/>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NOVIEMBRE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NOVIEMBRE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4669-4249-93BB-92373493E062}"/>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NOVIEMBRE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NOVIEMBRE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4669-4249-93BB-92373493E062}"/>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NOVIEMBRE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NOVIEMBRE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4669-4249-93BB-92373493E062}"/>
                  </c:ext>
                </c:extLst>
              </c15:ser>
            </c15:filteredBarSeries>
          </c:ext>
        </c:extLst>
      </c:barChart>
      <c:catAx>
        <c:axId val="9675392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96772096"/>
        <c:crosses val="autoZero"/>
        <c:auto val="1"/>
        <c:lblAlgn val="ctr"/>
        <c:lblOffset val="100"/>
        <c:noMultiLvlLbl val="0"/>
      </c:catAx>
      <c:valAx>
        <c:axId val="96772096"/>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6753920"/>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s-DO"/>
              <a:t>MINISTERIO DE DEFENSA                                  </a:t>
            </a:r>
            <a:r>
              <a:rPr lang="es-DO" sz="1600"/>
              <a:t>Superintendencia de Vigilancia y Seguridad Privada</a:t>
            </a:r>
          </a:p>
        </c:rich>
      </c:tx>
      <c:overlay val="0"/>
      <c:spPr>
        <a:noFill/>
        <a:ln>
          <a:noFill/>
        </a:ln>
        <a:effectLst/>
      </c:spPr>
    </c:title>
    <c:autoTitleDeleted val="0"/>
    <c:plotArea>
      <c:layout/>
      <c:barChart>
        <c:barDir val="bar"/>
        <c:grouping val="clustered"/>
        <c:varyColors val="0"/>
        <c:ser>
          <c:idx val="1"/>
          <c:order val="1"/>
          <c:spPr>
            <a:solidFill>
              <a:srgbClr val="002060">
                <a:alpha val="85000"/>
              </a:srgb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'FEBRERO GRAFICO'!$A$9:$A$16</c:f>
              <c:strCache>
                <c:ptCount val="8"/>
                <c:pt idx="0">
                  <c:v>SUSTRACCION DE ARMAS</c:v>
                </c:pt>
                <c:pt idx="1">
                  <c:v>ARMAS RECUPERADAS</c:v>
                </c:pt>
                <c:pt idx="2">
                  <c:v>HERIDOS</c:v>
                </c:pt>
                <c:pt idx="3">
                  <c:v>MUERTE</c:v>
                </c:pt>
                <c:pt idx="4">
                  <c:v>ATRACO</c:v>
                </c:pt>
                <c:pt idx="5">
                  <c:v>PERDIDA DE ARMA</c:v>
                </c:pt>
                <c:pt idx="6">
                  <c:v>INCIDENTE</c:v>
                </c:pt>
                <c:pt idx="7">
                  <c:v>ROBO</c:v>
                </c:pt>
              </c:strCache>
            </c:strRef>
          </c:cat>
          <c:val>
            <c:numRef>
              <c:f>'FEBRERO GRAFICO'!$C$9:$C$16</c:f>
              <c:numCache>
                <c:formatCode>General</c:formatCode>
                <c:ptCount val="8"/>
                <c:pt idx="0">
                  <c:v>6</c:v>
                </c:pt>
                <c:pt idx="1">
                  <c:v>1</c:v>
                </c:pt>
                <c:pt idx="2">
                  <c:v>2</c:v>
                </c:pt>
                <c:pt idx="3">
                  <c:v>8</c:v>
                </c:pt>
                <c:pt idx="4">
                  <c:v>1</c:v>
                </c:pt>
                <c:pt idx="5">
                  <c:v>0</c:v>
                </c:pt>
                <c:pt idx="6">
                  <c:v>1</c:v>
                </c:pt>
                <c:pt idx="7">
                  <c:v>0</c:v>
                </c:pt>
              </c:numCache>
            </c:numRef>
          </c:val>
          <c:extLst>
            <c:ext xmlns:c16="http://schemas.microsoft.com/office/drawing/2014/chart" uri="{C3380CC4-5D6E-409C-BE32-E72D297353CC}">
              <c16:uniqueId val="{00000001-1AFF-4DEA-99E6-2EA257E8964C}"/>
            </c:ext>
          </c:extLst>
        </c:ser>
        <c:dLbls>
          <c:showLegendKey val="0"/>
          <c:showVal val="1"/>
          <c:showCatName val="0"/>
          <c:showSerName val="0"/>
          <c:showPercent val="0"/>
          <c:showBubbleSize val="0"/>
        </c:dLbls>
        <c:gapWidth val="65"/>
        <c:axId val="54931456"/>
        <c:axId val="54932992"/>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'FEBRERO GRAFICO'!$A$9:$A$16</c15:sqref>
                        </c15:formulaRef>
                      </c:ext>
                    </c:extLst>
                    <c:strCache>
                      <c:ptCount val="8"/>
                      <c:pt idx="0">
                        <c:v>SUSTRACCION DE ARMAS</c:v>
                      </c:pt>
                      <c:pt idx="1">
                        <c:v>ARMAS RECUPERADAS</c:v>
                      </c:pt>
                      <c:pt idx="2">
                        <c:v>HERIDOS</c:v>
                      </c:pt>
                      <c:pt idx="3">
                        <c:v>MUERTE</c:v>
                      </c:pt>
                      <c:pt idx="4">
                        <c:v>ATRACO</c:v>
                      </c:pt>
                      <c:pt idx="5">
                        <c:v>PERDIDA DE ARMA</c:v>
                      </c:pt>
                      <c:pt idx="6">
                        <c:v>INCIDENTE</c:v>
                      </c:pt>
                      <c:pt idx="7">
                        <c:v>ROBO</c:v>
                      </c:pt>
                    </c:strCache>
                  </c:strRef>
                </c:cat>
                <c:val>
                  <c:numRef>
                    <c:extLst>
                      <c:ext uri="{02D57815-91ED-43cb-92C2-25804820EDAC}">
                        <c15:formulaRef>
                          <c15:sqref>'FEBRERO GRAFICO'!$B$9:$B$16</c15:sqref>
                        </c15:formulaRef>
                      </c:ext>
                    </c:extLst>
                    <c:numCache>
                      <c:formatCode>General</c:formatCode>
                      <c:ptCount val="8"/>
                    </c:numCache>
                  </c:numRef>
                </c:val>
                <c:extLst>
                  <c:ext xmlns:c16="http://schemas.microsoft.com/office/drawing/2014/chart" uri="{C3380CC4-5D6E-409C-BE32-E72D297353CC}">
                    <c16:uniqueId val="{00000000-1AFF-4DEA-99E6-2EA257E8964C}"/>
                  </c:ext>
                </c:extLst>
              </c15:ser>
            </c15:filteredBarSeries>
          </c:ext>
        </c:extLst>
      </c:barChart>
      <c:catAx>
        <c:axId val="5493145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n-US"/>
          </a:p>
        </c:txPr>
        <c:crossAx val="54932992"/>
        <c:crosses val="autoZero"/>
        <c:auto val="1"/>
        <c:lblAlgn val="ctr"/>
        <c:lblOffset val="100"/>
        <c:noMultiLvlLbl val="0"/>
      </c:catAx>
      <c:valAx>
        <c:axId val="5493299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493145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833" l="0.70000000000000062" r="0.70000000000000062" t="0.75000000000000833"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s-DO"/>
              <a:t>MINISTERIO DE DEFENSA</a:t>
            </a:r>
          </a:p>
          <a:p>
            <a:pPr>
              <a:defRPr lang="es-ES" sz="1800" b="1" i="0" u="none" strike="noStrike" kern="1200" baseline="0">
                <a:solidFill>
                  <a:schemeClr val="dk1">
                    <a:lumMod val="75000"/>
                    <a:lumOff val="25000"/>
                  </a:schemeClr>
                </a:solidFill>
                <a:latin typeface="+mn-lt"/>
                <a:ea typeface="+mn-ea"/>
                <a:cs typeface="+mn-cs"/>
              </a:defRPr>
            </a:pPr>
            <a:r>
              <a:rPr lang="es-DO"/>
              <a:t>SUPERINTENDENCIA DE VIGILANCIA Y SEGURIDAD PRIVADA</a:t>
            </a:r>
          </a:p>
        </c:rich>
      </c:tx>
      <c:overlay val="0"/>
      <c:spPr>
        <a:noFill/>
        <a:ln>
          <a:noFill/>
        </a:ln>
        <a:effectLst/>
      </c:spPr>
    </c:title>
    <c:autoTitleDeleted val="0"/>
    <c:plotArea>
      <c:layout/>
      <c:barChart>
        <c:barDir val="bar"/>
        <c:grouping val="clustered"/>
        <c:varyColors val="0"/>
        <c:ser>
          <c:idx val="1"/>
          <c:order val="1"/>
          <c:spPr>
            <a:solidFill>
              <a:srgbClr val="002060">
                <a:alpha val="85000"/>
              </a:srgbClr>
            </a:solidFill>
            <a:ln w="9525" cap="flat" cmpd="sng" algn="ctr">
              <a:solidFill>
                <a:schemeClr val="lt1">
                  <a:alpha val="50000"/>
                </a:schemeClr>
              </a:solidFill>
              <a:round/>
            </a:ln>
            <a:effectLst/>
          </c:spPr>
          <c:invertIfNegative val="0"/>
          <c:dLbls>
            <c:spPr>
              <a:solidFill>
                <a:srgbClr val="92D050"/>
              </a:solid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'MARZO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'MARZO GRAFICO'!$C$9:$C$16</c:f>
              <c:numCache>
                <c:formatCode>General</c:formatCode>
                <c:ptCount val="8"/>
                <c:pt idx="0">
                  <c:v>2</c:v>
                </c:pt>
                <c:pt idx="1">
                  <c:v>0</c:v>
                </c:pt>
                <c:pt idx="2">
                  <c:v>2</c:v>
                </c:pt>
                <c:pt idx="3">
                  <c:v>4</c:v>
                </c:pt>
                <c:pt idx="4">
                  <c:v>3</c:v>
                </c:pt>
                <c:pt idx="5">
                  <c:v>0</c:v>
                </c:pt>
                <c:pt idx="6">
                  <c:v>1</c:v>
                </c:pt>
                <c:pt idx="7">
                  <c:v>1</c:v>
                </c:pt>
              </c:numCache>
            </c:numRef>
          </c:val>
          <c:extLst>
            <c:ext xmlns:c16="http://schemas.microsoft.com/office/drawing/2014/chart" uri="{C3380CC4-5D6E-409C-BE32-E72D297353CC}">
              <c16:uniqueId val="{00000001-9D98-4233-93A3-9088637D6DC5}"/>
            </c:ext>
          </c:extLst>
        </c:ser>
        <c:dLbls>
          <c:showLegendKey val="0"/>
          <c:showVal val="1"/>
          <c:showCatName val="0"/>
          <c:showSerName val="0"/>
          <c:showPercent val="0"/>
          <c:showBubbleSize val="0"/>
        </c:dLbls>
        <c:gapWidth val="19"/>
        <c:overlap val="15"/>
        <c:axId val="55060736"/>
        <c:axId val="55066624"/>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'MARZO GRAFICO'!$A$9:$A$16</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'MARZO GRAFICO'!$B$9:$B$16</c15:sqref>
                        </c15:formulaRef>
                      </c:ext>
                    </c:extLst>
                    <c:numCache>
                      <c:formatCode>General</c:formatCode>
                      <c:ptCount val="8"/>
                    </c:numCache>
                  </c:numRef>
                </c:val>
                <c:extLst>
                  <c:ext xmlns:c16="http://schemas.microsoft.com/office/drawing/2014/chart" uri="{C3380CC4-5D6E-409C-BE32-E72D297353CC}">
                    <c16:uniqueId val="{00000000-9D98-4233-93A3-9088637D6DC5}"/>
                  </c:ext>
                </c:extLst>
              </c15:ser>
            </c15:filteredBarSeries>
          </c:ext>
        </c:extLst>
      </c:barChart>
      <c:catAx>
        <c:axId val="5506073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n-US"/>
          </a:p>
        </c:txPr>
        <c:crossAx val="55066624"/>
        <c:crosses val="autoZero"/>
        <c:auto val="1"/>
        <c:lblAlgn val="ctr"/>
        <c:lblOffset val="100"/>
        <c:noMultiLvlLbl val="0"/>
      </c:catAx>
      <c:valAx>
        <c:axId val="5506662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506073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833" l="0.70000000000000062" r="0.70000000000000062" t="0.750000000000008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ABRIL 2018</a:t>
            </a:r>
          </a:p>
        </c:rich>
      </c:tx>
      <c:layout>
        <c:manualLayout>
          <c:xMode val="edge"/>
          <c:yMode val="edge"/>
          <c:x val="0.74969444444446043"/>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'ABRIL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'ABRIL GRAFICO'!$C$9:$C$16</c:f>
              <c:numCache>
                <c:formatCode>General</c:formatCode>
                <c:ptCount val="8"/>
                <c:pt idx="0">
                  <c:v>6</c:v>
                </c:pt>
                <c:pt idx="1">
                  <c:v>0</c:v>
                </c:pt>
                <c:pt idx="2">
                  <c:v>4</c:v>
                </c:pt>
                <c:pt idx="3">
                  <c:v>1</c:v>
                </c:pt>
                <c:pt idx="4">
                  <c:v>3</c:v>
                </c:pt>
                <c:pt idx="5">
                  <c:v>0</c:v>
                </c:pt>
                <c:pt idx="6">
                  <c:v>6</c:v>
                </c:pt>
                <c:pt idx="7">
                  <c:v>0</c:v>
                </c:pt>
              </c:numCache>
            </c:numRef>
          </c:val>
          <c:extLst>
            <c:ext xmlns:c16="http://schemas.microsoft.com/office/drawing/2014/chart" uri="{C3380CC4-5D6E-409C-BE32-E72D297353CC}">
              <c16:uniqueId val="{00000001-B2DB-456F-A329-EBC0F66B5AB4}"/>
            </c:ext>
          </c:extLst>
        </c:ser>
        <c:dLbls>
          <c:showLegendKey val="0"/>
          <c:showVal val="1"/>
          <c:showCatName val="0"/>
          <c:showSerName val="0"/>
          <c:showPercent val="0"/>
          <c:showBubbleSize val="0"/>
        </c:dLbls>
        <c:gapWidth val="35"/>
        <c:overlap val="12"/>
        <c:axId val="54788864"/>
        <c:axId val="54790400"/>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'ABRIL GRAFICO'!$A$9:$A$16</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'ABRIL GRAFICO'!$B$9:$B$16</c15:sqref>
                        </c15:formulaRef>
                      </c:ext>
                    </c:extLst>
                    <c:numCache>
                      <c:formatCode>General</c:formatCode>
                      <c:ptCount val="8"/>
                    </c:numCache>
                  </c:numRef>
                </c:val>
                <c:extLst>
                  <c:ext xmlns:c16="http://schemas.microsoft.com/office/drawing/2014/chart" uri="{C3380CC4-5D6E-409C-BE32-E72D297353CC}">
                    <c16:uniqueId val="{00000000-B2DB-456F-A329-EBC0F66B5AB4}"/>
                  </c:ext>
                </c:extLst>
              </c15:ser>
            </c15:filteredBarSeries>
          </c:ext>
        </c:extLst>
      </c:barChart>
      <c:catAx>
        <c:axId val="5478886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4790400"/>
        <c:crosses val="autoZero"/>
        <c:auto val="1"/>
        <c:lblAlgn val="ctr"/>
        <c:lblOffset val="100"/>
        <c:noMultiLvlLbl val="0"/>
      </c:catAx>
      <c:valAx>
        <c:axId val="5479040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4788864"/>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833" l="0.70000000000000062" r="0.70000000000000062" t="0.750000000000008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MAYO 2018</a:t>
            </a:r>
          </a:p>
        </c:rich>
      </c:tx>
      <c:layout>
        <c:manualLayout>
          <c:xMode val="edge"/>
          <c:yMode val="edge"/>
          <c:x val="0.74969444444445976"/>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'MAYO GRAFICO'!$A$10:$A$17</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'MAYO GRAFICO'!$C$10:$C$17</c:f>
              <c:numCache>
                <c:formatCode>General</c:formatCode>
                <c:ptCount val="8"/>
                <c:pt idx="0">
                  <c:v>7</c:v>
                </c:pt>
                <c:pt idx="1">
                  <c:v>0</c:v>
                </c:pt>
                <c:pt idx="2">
                  <c:v>7</c:v>
                </c:pt>
                <c:pt idx="3">
                  <c:v>4</c:v>
                </c:pt>
                <c:pt idx="4">
                  <c:v>3</c:v>
                </c:pt>
                <c:pt idx="5">
                  <c:v>3</c:v>
                </c:pt>
                <c:pt idx="6">
                  <c:v>3</c:v>
                </c:pt>
                <c:pt idx="7">
                  <c:v>1</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55287168"/>
        <c:axId val="55309440"/>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5528716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5309440"/>
        <c:crosses val="autoZero"/>
        <c:auto val="1"/>
        <c:lblAlgn val="ctr"/>
        <c:lblOffset val="100"/>
        <c:noMultiLvlLbl val="0"/>
      </c:catAx>
      <c:valAx>
        <c:axId val="5530944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5287168"/>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799" l="0.70000000000000062" r="0.70000000000000062" t="0.75000000000000799"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JUNIO  2018</a:t>
            </a:r>
          </a:p>
        </c:rich>
      </c:tx>
      <c:layout>
        <c:manualLayout>
          <c:xMode val="edge"/>
          <c:yMode val="edge"/>
          <c:x val="0.74969444444446021"/>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'JUNIO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'JUNIO GRAFICO'!$C$9:$C$16</c:f>
              <c:numCache>
                <c:formatCode>General</c:formatCode>
                <c:ptCount val="8"/>
                <c:pt idx="0">
                  <c:v>7</c:v>
                </c:pt>
                <c:pt idx="1">
                  <c:v>2</c:v>
                </c:pt>
                <c:pt idx="2">
                  <c:v>4</c:v>
                </c:pt>
                <c:pt idx="3">
                  <c:v>6</c:v>
                </c:pt>
                <c:pt idx="4">
                  <c:v>4</c:v>
                </c:pt>
                <c:pt idx="5">
                  <c:v>1</c:v>
                </c:pt>
                <c:pt idx="6">
                  <c:v>3</c:v>
                </c:pt>
                <c:pt idx="7">
                  <c:v>3</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55441664"/>
        <c:axId val="55447552"/>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5544166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5447552"/>
        <c:crosses val="autoZero"/>
        <c:auto val="1"/>
        <c:lblAlgn val="ctr"/>
        <c:lblOffset val="100"/>
        <c:noMultiLvlLbl val="0"/>
      </c:catAx>
      <c:valAx>
        <c:axId val="5544755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5441664"/>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822" l="0.70000000000000062" r="0.70000000000000062" t="0.75000000000000822"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JUNIO  2018</a:t>
            </a:r>
          </a:p>
        </c:rich>
      </c:tx>
      <c:layout>
        <c:manualLayout>
          <c:xMode val="edge"/>
          <c:yMode val="edge"/>
          <c:x val="0.74969444444446021"/>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'JUNIO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'JUNIO GRAFICO'!$C$9:$C$16</c:f>
              <c:numCache>
                <c:formatCode>General</c:formatCode>
                <c:ptCount val="8"/>
                <c:pt idx="0">
                  <c:v>7</c:v>
                </c:pt>
                <c:pt idx="1">
                  <c:v>2</c:v>
                </c:pt>
                <c:pt idx="2">
                  <c:v>4</c:v>
                </c:pt>
                <c:pt idx="3">
                  <c:v>6</c:v>
                </c:pt>
                <c:pt idx="4">
                  <c:v>4</c:v>
                </c:pt>
                <c:pt idx="5">
                  <c:v>1</c:v>
                </c:pt>
                <c:pt idx="6">
                  <c:v>3</c:v>
                </c:pt>
                <c:pt idx="7">
                  <c:v>3</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55612544"/>
        <c:axId val="55614080"/>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5561254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5614080"/>
        <c:crosses val="autoZero"/>
        <c:auto val="1"/>
        <c:lblAlgn val="ctr"/>
        <c:lblOffset val="100"/>
        <c:noMultiLvlLbl val="0"/>
      </c:catAx>
      <c:valAx>
        <c:axId val="5561408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5612544"/>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822" l="0.70000000000000062" r="0.70000000000000062" t="0.75000000000000822"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JULIO  2018</a:t>
            </a:r>
          </a:p>
        </c:rich>
      </c:tx>
      <c:layout>
        <c:manualLayout>
          <c:xMode val="edge"/>
          <c:yMode val="edge"/>
          <c:x val="0.74969444444446021"/>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'JULIO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'JULIO GRAFICO'!$C$9:$C$16</c:f>
              <c:numCache>
                <c:formatCode>General</c:formatCode>
                <c:ptCount val="8"/>
                <c:pt idx="0">
                  <c:v>14</c:v>
                </c:pt>
                <c:pt idx="1">
                  <c:v>0</c:v>
                </c:pt>
                <c:pt idx="2">
                  <c:v>13</c:v>
                </c:pt>
                <c:pt idx="3">
                  <c:v>0</c:v>
                </c:pt>
                <c:pt idx="4">
                  <c:v>3</c:v>
                </c:pt>
                <c:pt idx="5">
                  <c:v>0</c:v>
                </c:pt>
                <c:pt idx="6">
                  <c:v>2</c:v>
                </c:pt>
                <c:pt idx="7">
                  <c:v>0</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55835648"/>
        <c:axId val="55837440"/>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5583564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n-US"/>
          </a:p>
        </c:txPr>
        <c:crossAx val="55837440"/>
        <c:crosses val="autoZero"/>
        <c:auto val="1"/>
        <c:lblAlgn val="ctr"/>
        <c:lblOffset val="100"/>
        <c:noMultiLvlLbl val="0"/>
      </c:catAx>
      <c:valAx>
        <c:axId val="5583744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n-US"/>
          </a:p>
        </c:txPr>
        <c:crossAx val="55835648"/>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822" l="0.70000000000000062" r="0.70000000000000062" t="0.75000000000000822"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2.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png"/></Relationships>
</file>

<file path=xl/drawings/_rels/drawing38.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image" Target="../media/image3.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png"/></Relationships>
</file>

<file path=xl/drawings/_rels/drawing4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3.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image" Target="../media/image3.png"/></Relationships>
</file>

<file path=xl/drawings/_rels/drawing45.xml.rels><?xml version="1.0" encoding="UTF-8" standalone="yes"?>
<Relationships xmlns="http://schemas.openxmlformats.org/package/2006/relationships"><Relationship Id="rId1" Type="http://schemas.openxmlformats.org/officeDocument/2006/relationships/image" Target="../media/image3.png"/></Relationships>
</file>

<file path=xl/drawings/_rels/drawing4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183172</xdr:colOff>
      <xdr:row>0</xdr:row>
      <xdr:rowOff>1</xdr:rowOff>
    </xdr:from>
    <xdr:to>
      <xdr:col>2</xdr:col>
      <xdr:colOff>413142</xdr:colOff>
      <xdr:row>0</xdr:row>
      <xdr:rowOff>310858</xdr:rowOff>
    </xdr:to>
    <xdr:pic>
      <xdr:nvPicPr>
        <xdr:cNvPr id="2" name="Imagen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5095" y="1"/>
          <a:ext cx="903656" cy="9647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4</xdr:col>
      <xdr:colOff>577849</xdr:colOff>
      <xdr:row>0</xdr:row>
      <xdr:rowOff>15081</xdr:rowOff>
    </xdr:from>
    <xdr:ext cx="650875" cy="905669"/>
    <xdr:pic>
      <xdr:nvPicPr>
        <xdr:cNvPr id="3" name="Imagen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8174" y="15081"/>
          <a:ext cx="650875" cy="90566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66676</xdr:colOff>
      <xdr:row>17</xdr:row>
      <xdr:rowOff>180975</xdr:rowOff>
    </xdr:from>
    <xdr:to>
      <xdr:col>3</xdr:col>
      <xdr:colOff>638175</xdr:colOff>
      <xdr:row>32</xdr:row>
      <xdr:rowOff>142875</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1266825</xdr:colOff>
      <xdr:row>0</xdr:row>
      <xdr:rowOff>0</xdr:rowOff>
    </xdr:from>
    <xdr:ext cx="650875" cy="905669"/>
    <xdr:pic>
      <xdr:nvPicPr>
        <xdr:cNvPr id="5" name="Imagen 4">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0" y="0"/>
          <a:ext cx="650875" cy="90566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4</xdr:col>
      <xdr:colOff>586317</xdr:colOff>
      <xdr:row>0</xdr:row>
      <xdr:rowOff>0</xdr:rowOff>
    </xdr:from>
    <xdr:ext cx="768350" cy="979752"/>
    <xdr:pic>
      <xdr:nvPicPr>
        <xdr:cNvPr id="2" name="Imagen 2">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7567" y="0"/>
          <a:ext cx="768350" cy="97975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2" name="Gráfico 3">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1266825</xdr:colOff>
      <xdr:row>0</xdr:row>
      <xdr:rowOff>0</xdr:rowOff>
    </xdr:from>
    <xdr:ext cx="650875" cy="905669"/>
    <xdr:pic>
      <xdr:nvPicPr>
        <xdr:cNvPr id="3" name="Imagen 4">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43150" y="0"/>
          <a:ext cx="650875" cy="905669"/>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4</xdr:col>
      <xdr:colOff>217224</xdr:colOff>
      <xdr:row>0</xdr:row>
      <xdr:rowOff>0</xdr:rowOff>
    </xdr:from>
    <xdr:ext cx="768350" cy="979752"/>
    <xdr:pic>
      <xdr:nvPicPr>
        <xdr:cNvPr id="2" name="Imagen 2">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2318" y="0"/>
          <a:ext cx="768350" cy="979752"/>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1266825</xdr:colOff>
      <xdr:row>0</xdr:row>
      <xdr:rowOff>0</xdr:rowOff>
    </xdr:from>
    <xdr:ext cx="650875" cy="905669"/>
    <xdr:pic>
      <xdr:nvPicPr>
        <xdr:cNvPr id="5" name="Imagen 4">
          <a:extLst>
            <a:ext uri="{FF2B5EF4-FFF2-40B4-BE49-F238E27FC236}">
              <a16:creationId xmlns:a16="http://schemas.microsoft.com/office/drawing/2014/main" id="{00000000-0008-0000-0F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43150" y="0"/>
          <a:ext cx="650875" cy="905669"/>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4" name="Gráfico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1266825</xdr:colOff>
      <xdr:row>0</xdr:row>
      <xdr:rowOff>0</xdr:rowOff>
    </xdr:from>
    <xdr:ext cx="650875" cy="905669"/>
    <xdr:pic>
      <xdr:nvPicPr>
        <xdr:cNvPr id="5" name="Imagen 4">
          <a:extLst>
            <a:ext uri="{FF2B5EF4-FFF2-40B4-BE49-F238E27FC236}">
              <a16:creationId xmlns:a16="http://schemas.microsoft.com/office/drawing/2014/main" id="{00000000-0008-0000-1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43150" y="0"/>
          <a:ext cx="650875" cy="905669"/>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5</xdr:col>
      <xdr:colOff>51954</xdr:colOff>
      <xdr:row>0</xdr:row>
      <xdr:rowOff>0</xdr:rowOff>
    </xdr:from>
    <xdr:ext cx="768350" cy="979752"/>
    <xdr:pic>
      <xdr:nvPicPr>
        <xdr:cNvPr id="3" name="Imagen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4704" y="0"/>
          <a:ext cx="768350" cy="979752"/>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4" name="Gráfico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1143000</xdr:colOff>
      <xdr:row>0</xdr:row>
      <xdr:rowOff>0</xdr:rowOff>
    </xdr:from>
    <xdr:ext cx="803276" cy="981075"/>
    <xdr:pic>
      <xdr:nvPicPr>
        <xdr:cNvPr id="5" name="Imagen 4">
          <a:extLst>
            <a:ext uri="{FF2B5EF4-FFF2-40B4-BE49-F238E27FC236}">
              <a16:creationId xmlns:a16="http://schemas.microsoft.com/office/drawing/2014/main" id="{00000000-0008-0000-12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9325" y="0"/>
          <a:ext cx="803276" cy="9810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20</xdr:col>
      <xdr:colOff>105834</xdr:colOff>
      <xdr:row>6</xdr:row>
      <xdr:rowOff>63500</xdr:rowOff>
    </xdr:from>
    <xdr:to>
      <xdr:col>26</xdr:col>
      <xdr:colOff>105834</xdr:colOff>
      <xdr:row>9</xdr:row>
      <xdr:rowOff>0</xdr:rowOff>
    </xdr:to>
    <xdr:graphicFrame macro="">
      <xdr:nvGraphicFramePr>
        <xdr:cNvPr id="6" name="5 Gráfico">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4</xdr:col>
      <xdr:colOff>542925</xdr:colOff>
      <xdr:row>0</xdr:row>
      <xdr:rowOff>95250</xdr:rowOff>
    </xdr:from>
    <xdr:ext cx="796925" cy="1085850"/>
    <xdr:pic>
      <xdr:nvPicPr>
        <xdr:cNvPr id="2" name="Imagen 2">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2575" y="95250"/>
          <a:ext cx="796925" cy="108585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4" name="Gráfico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1771650</xdr:colOff>
      <xdr:row>0</xdr:row>
      <xdr:rowOff>19050</xdr:rowOff>
    </xdr:from>
    <xdr:ext cx="714375" cy="981075"/>
    <xdr:pic>
      <xdr:nvPicPr>
        <xdr:cNvPr id="5" name="Imagen 4">
          <a:extLst>
            <a:ext uri="{FF2B5EF4-FFF2-40B4-BE49-F238E27FC236}">
              <a16:creationId xmlns:a16="http://schemas.microsoft.com/office/drawing/2014/main" id="{00000000-0008-0000-14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19050"/>
          <a:ext cx="714375" cy="981075"/>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4</xdr:col>
      <xdr:colOff>714375</xdr:colOff>
      <xdr:row>0</xdr:row>
      <xdr:rowOff>9525</xdr:rowOff>
    </xdr:from>
    <xdr:ext cx="701675" cy="981075"/>
    <xdr:pic>
      <xdr:nvPicPr>
        <xdr:cNvPr id="2" name="Imagen 2">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6700" y="9525"/>
          <a:ext cx="701675" cy="981075"/>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66676</xdr:colOff>
      <xdr:row>17</xdr:row>
      <xdr:rowOff>0</xdr:rowOff>
    </xdr:from>
    <xdr:to>
      <xdr:col>3</xdr:col>
      <xdr:colOff>638175</xdr:colOff>
      <xdr:row>30</xdr:row>
      <xdr:rowOff>180975</xdr:rowOff>
    </xdr:to>
    <xdr:graphicFrame macro="">
      <xdr:nvGraphicFramePr>
        <xdr:cNvPr id="2" name="Gráfico 3">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1771650</xdr:colOff>
      <xdr:row>0</xdr:row>
      <xdr:rowOff>19050</xdr:rowOff>
    </xdr:from>
    <xdr:ext cx="714375" cy="981075"/>
    <xdr:pic>
      <xdr:nvPicPr>
        <xdr:cNvPr id="3" name="Imagen 4">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19050"/>
          <a:ext cx="714375" cy="981075"/>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3</xdr:col>
      <xdr:colOff>447675</xdr:colOff>
      <xdr:row>0</xdr:row>
      <xdr:rowOff>0</xdr:rowOff>
    </xdr:from>
    <xdr:ext cx="714375" cy="981075"/>
    <xdr:pic>
      <xdr:nvPicPr>
        <xdr:cNvPr id="4" name="Imagen 4">
          <a:extLst>
            <a:ext uri="{FF2B5EF4-FFF2-40B4-BE49-F238E27FC236}">
              <a16:creationId xmlns:a16="http://schemas.microsoft.com/office/drawing/2014/main" id="{00000000-0008-0000-1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5" y="0"/>
          <a:ext cx="714375" cy="981075"/>
        </a:xfrm>
        <a:prstGeom prst="rect">
          <a:avLst/>
        </a:prstGeom>
      </xdr:spPr>
    </xdr:pic>
    <xdr:clientData/>
  </xdr:oneCellAnchor>
  <xdr:twoCellAnchor>
    <xdr:from>
      <xdr:col>0</xdr:col>
      <xdr:colOff>0</xdr:colOff>
      <xdr:row>20</xdr:row>
      <xdr:rowOff>180975</xdr:rowOff>
    </xdr:from>
    <xdr:to>
      <xdr:col>7</xdr:col>
      <xdr:colOff>0</xdr:colOff>
      <xdr:row>35</xdr:row>
      <xdr:rowOff>0</xdr:rowOff>
    </xdr:to>
    <xdr:graphicFrame macro="">
      <xdr:nvGraphicFramePr>
        <xdr:cNvPr id="10" name="Gráfico 9">
          <a:extLst>
            <a:ext uri="{FF2B5EF4-FFF2-40B4-BE49-F238E27FC236}">
              <a16:creationId xmlns:a16="http://schemas.microsoft.com/office/drawing/2014/main" id="{00000000-0008-0000-17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oneCellAnchor>
    <xdr:from>
      <xdr:col>5</xdr:col>
      <xdr:colOff>476250</xdr:colOff>
      <xdr:row>0</xdr:row>
      <xdr:rowOff>0</xdr:rowOff>
    </xdr:from>
    <xdr:ext cx="783166" cy="1026583"/>
    <xdr:pic>
      <xdr:nvPicPr>
        <xdr:cNvPr id="2" name="Imagen 2">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0" y="0"/>
          <a:ext cx="783166" cy="1026583"/>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3</xdr:col>
      <xdr:colOff>409575</xdr:colOff>
      <xdr:row>0</xdr:row>
      <xdr:rowOff>1</xdr:rowOff>
    </xdr:from>
    <xdr:ext cx="733426" cy="933450"/>
    <xdr:pic>
      <xdr:nvPicPr>
        <xdr:cNvPr id="2" name="Imagen 4">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7475" y="1"/>
          <a:ext cx="733426" cy="933450"/>
        </a:xfrm>
        <a:prstGeom prst="rect">
          <a:avLst/>
        </a:prstGeom>
      </xdr:spPr>
    </xdr:pic>
    <xdr:clientData/>
  </xdr:oneCellAnchor>
  <xdr:twoCellAnchor>
    <xdr:from>
      <xdr:col>0</xdr:col>
      <xdr:colOff>28576</xdr:colOff>
      <xdr:row>20</xdr:row>
      <xdr:rowOff>66675</xdr:rowOff>
    </xdr:from>
    <xdr:to>
      <xdr:col>6</xdr:col>
      <xdr:colOff>714376</xdr:colOff>
      <xdr:row>33</xdr:row>
      <xdr:rowOff>9524</xdr:rowOff>
    </xdr:to>
    <xdr:graphicFrame macro="">
      <xdr:nvGraphicFramePr>
        <xdr:cNvPr id="7" name="6 Gráfico">
          <a:extLst>
            <a:ext uri="{FF2B5EF4-FFF2-40B4-BE49-F238E27FC236}">
              <a16:creationId xmlns:a16="http://schemas.microsoft.com/office/drawing/2014/main" id="{00000000-0008-0000-1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oneCellAnchor>
    <xdr:from>
      <xdr:col>4</xdr:col>
      <xdr:colOff>535517</xdr:colOff>
      <xdr:row>0</xdr:row>
      <xdr:rowOff>0</xdr:rowOff>
    </xdr:from>
    <xdr:ext cx="783166" cy="1026583"/>
    <xdr:pic>
      <xdr:nvPicPr>
        <xdr:cNvPr id="2" name="Imagen 2">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7742" y="0"/>
          <a:ext cx="783166" cy="1026583"/>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4</xdr:col>
      <xdr:colOff>304800</xdr:colOff>
      <xdr:row>0</xdr:row>
      <xdr:rowOff>0</xdr:rowOff>
    </xdr:from>
    <xdr:ext cx="733426" cy="933450"/>
    <xdr:pic>
      <xdr:nvPicPr>
        <xdr:cNvPr id="2" name="Imagen 4">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175" y="0"/>
          <a:ext cx="733426" cy="933450"/>
        </a:xfrm>
        <a:prstGeom prst="rect">
          <a:avLst/>
        </a:prstGeom>
      </xdr:spPr>
    </xdr:pic>
    <xdr:clientData/>
  </xdr:oneCellAnchor>
  <xdr:twoCellAnchor>
    <xdr:from>
      <xdr:col>0</xdr:col>
      <xdr:colOff>0</xdr:colOff>
      <xdr:row>20</xdr:row>
      <xdr:rowOff>47626</xdr:rowOff>
    </xdr:from>
    <xdr:to>
      <xdr:col>6</xdr:col>
      <xdr:colOff>1019174</xdr:colOff>
      <xdr:row>32</xdr:row>
      <xdr:rowOff>200026</xdr:rowOff>
    </xdr:to>
    <xdr:graphicFrame macro="">
      <xdr:nvGraphicFramePr>
        <xdr:cNvPr id="4" name="Gráfico 3">
          <a:extLst>
            <a:ext uri="{FF2B5EF4-FFF2-40B4-BE49-F238E27FC236}">
              <a16:creationId xmlns:a16="http://schemas.microsoft.com/office/drawing/2014/main" id="{00000000-0008-0000-1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oneCellAnchor>
    <xdr:from>
      <xdr:col>5</xdr:col>
      <xdr:colOff>126771</xdr:colOff>
      <xdr:row>0</xdr:row>
      <xdr:rowOff>0</xdr:rowOff>
    </xdr:from>
    <xdr:ext cx="783166" cy="1026583"/>
    <xdr:pic>
      <xdr:nvPicPr>
        <xdr:cNvPr id="2" name="Imagen 2">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8532" y="0"/>
          <a:ext cx="783166" cy="102658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800099</xdr:colOff>
      <xdr:row>0</xdr:row>
      <xdr:rowOff>0</xdr:rowOff>
    </xdr:from>
    <xdr:to>
      <xdr:col>3</xdr:col>
      <xdr:colOff>428624</xdr:colOff>
      <xdr:row>1</xdr:row>
      <xdr:rowOff>114300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7049" y="0"/>
          <a:ext cx="752475" cy="10191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3</xdr:col>
      <xdr:colOff>104775</xdr:colOff>
      <xdr:row>0</xdr:row>
      <xdr:rowOff>0</xdr:rowOff>
    </xdr:from>
    <xdr:ext cx="733426" cy="933450"/>
    <xdr:pic>
      <xdr:nvPicPr>
        <xdr:cNvPr id="2" name="Imagen 4">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0775" y="0"/>
          <a:ext cx="733426" cy="933450"/>
        </a:xfrm>
        <a:prstGeom prst="rect">
          <a:avLst/>
        </a:prstGeom>
      </xdr:spPr>
    </xdr:pic>
    <xdr:clientData/>
  </xdr:oneCellAnchor>
  <xdr:twoCellAnchor>
    <xdr:from>
      <xdr:col>0</xdr:col>
      <xdr:colOff>0</xdr:colOff>
      <xdr:row>20</xdr:row>
      <xdr:rowOff>38100</xdr:rowOff>
    </xdr:from>
    <xdr:to>
      <xdr:col>6</xdr:col>
      <xdr:colOff>1562100</xdr:colOff>
      <xdr:row>33</xdr:row>
      <xdr:rowOff>9525</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oneCellAnchor>
    <xdr:from>
      <xdr:col>4</xdr:col>
      <xdr:colOff>307746</xdr:colOff>
      <xdr:row>0</xdr:row>
      <xdr:rowOff>0</xdr:rowOff>
    </xdr:from>
    <xdr:ext cx="783166" cy="1026583"/>
    <xdr:pic>
      <xdr:nvPicPr>
        <xdr:cNvPr id="2" name="Imagen 2">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5146" y="0"/>
          <a:ext cx="783166" cy="1026583"/>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3</xdr:col>
      <xdr:colOff>619125</xdr:colOff>
      <xdr:row>0</xdr:row>
      <xdr:rowOff>28575</xdr:rowOff>
    </xdr:from>
    <xdr:ext cx="733426" cy="933450"/>
    <xdr:pic>
      <xdr:nvPicPr>
        <xdr:cNvPr id="2" name="Imagen 4">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05125" y="28575"/>
          <a:ext cx="733426" cy="933450"/>
        </a:xfrm>
        <a:prstGeom prst="rect">
          <a:avLst/>
        </a:prstGeom>
      </xdr:spPr>
    </xdr:pic>
    <xdr:clientData/>
  </xdr:oneCellAnchor>
  <xdr:twoCellAnchor>
    <xdr:from>
      <xdr:col>0</xdr:col>
      <xdr:colOff>9524</xdr:colOff>
      <xdr:row>20</xdr:row>
      <xdr:rowOff>57151</xdr:rowOff>
    </xdr:from>
    <xdr:to>
      <xdr:col>6</xdr:col>
      <xdr:colOff>2228849</xdr:colOff>
      <xdr:row>33</xdr:row>
      <xdr:rowOff>1</xdr:rowOff>
    </xdr:to>
    <xdr:graphicFrame macro="">
      <xdr:nvGraphicFramePr>
        <xdr:cNvPr id="5" name="Gráfico 4">
          <a:extLst>
            <a:ext uri="{FF2B5EF4-FFF2-40B4-BE49-F238E27FC236}">
              <a16:creationId xmlns:a16="http://schemas.microsoft.com/office/drawing/2014/main" id="{00000000-0008-0000-1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oneCellAnchor>
    <xdr:from>
      <xdr:col>3</xdr:col>
      <xdr:colOff>688746</xdr:colOff>
      <xdr:row>0</xdr:row>
      <xdr:rowOff>47625</xdr:rowOff>
    </xdr:from>
    <xdr:ext cx="783166" cy="1026583"/>
    <xdr:pic>
      <xdr:nvPicPr>
        <xdr:cNvPr id="2" name="Imagen 2">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1821" y="47625"/>
          <a:ext cx="783166" cy="1026583"/>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3</xdr:col>
      <xdr:colOff>438150</xdr:colOff>
      <xdr:row>0</xdr:row>
      <xdr:rowOff>28575</xdr:rowOff>
    </xdr:from>
    <xdr:ext cx="733426" cy="933450"/>
    <xdr:pic>
      <xdr:nvPicPr>
        <xdr:cNvPr id="2" name="Imagen 4">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9850" y="28575"/>
          <a:ext cx="733426" cy="933450"/>
        </a:xfrm>
        <a:prstGeom prst="rect">
          <a:avLst/>
        </a:prstGeom>
      </xdr:spPr>
    </xdr:pic>
    <xdr:clientData/>
  </xdr:oneCellAnchor>
  <xdr:twoCellAnchor>
    <xdr:from>
      <xdr:col>0</xdr:col>
      <xdr:colOff>0</xdr:colOff>
      <xdr:row>20</xdr:row>
      <xdr:rowOff>28576</xdr:rowOff>
    </xdr:from>
    <xdr:to>
      <xdr:col>7</xdr:col>
      <xdr:colOff>0</xdr:colOff>
      <xdr:row>33</xdr:row>
      <xdr:rowOff>9526</xdr:rowOff>
    </xdr:to>
    <xdr:graphicFrame macro="">
      <xdr:nvGraphicFramePr>
        <xdr:cNvPr id="5" name="Gráfico 4">
          <a:extLst>
            <a:ext uri="{FF2B5EF4-FFF2-40B4-BE49-F238E27FC236}">
              <a16:creationId xmlns:a16="http://schemas.microsoft.com/office/drawing/2014/main" id="{00000000-0008-0000-2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4" name="Gráfico 3">
          <a:extLst>
            <a:ext uri="{FF2B5EF4-FFF2-40B4-BE49-F238E27FC236}">
              <a16:creationId xmlns:a16="http://schemas.microsoft.com/office/drawing/2014/main" id="{00000000-0008-0000-2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33337</xdr:colOff>
      <xdr:row>16</xdr:row>
      <xdr:rowOff>9525</xdr:rowOff>
    </xdr:from>
    <xdr:to>
      <xdr:col>1</xdr:col>
      <xdr:colOff>1571623</xdr:colOff>
      <xdr:row>35</xdr:row>
      <xdr:rowOff>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119683</xdr:colOff>
      <xdr:row>0</xdr:row>
      <xdr:rowOff>0</xdr:rowOff>
    </xdr:from>
    <xdr:to>
      <xdr:col>3</xdr:col>
      <xdr:colOff>753718</xdr:colOff>
      <xdr:row>1</xdr:row>
      <xdr:rowOff>8283</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7987" y="0"/>
          <a:ext cx="634035" cy="8282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xdr:colOff>
      <xdr:row>16</xdr:row>
      <xdr:rowOff>171449</xdr:rowOff>
    </xdr:from>
    <xdr:to>
      <xdr:col>4</xdr:col>
      <xdr:colOff>685800</xdr:colOff>
      <xdr:row>32</xdr:row>
      <xdr:rowOff>219074</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571501</xdr:colOff>
      <xdr:row>0</xdr:row>
      <xdr:rowOff>7145</xdr:rowOff>
    </xdr:from>
    <xdr:to>
      <xdr:col>3</xdr:col>
      <xdr:colOff>616967</xdr:colOff>
      <xdr:row>2</xdr:row>
      <xdr:rowOff>191980</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6211" y="7145"/>
          <a:ext cx="667993" cy="8736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38097</xdr:colOff>
      <xdr:row>16</xdr:row>
      <xdr:rowOff>95249</xdr:rowOff>
    </xdr:from>
    <xdr:to>
      <xdr:col>4</xdr:col>
      <xdr:colOff>495299</xdr:colOff>
      <xdr:row>32</xdr:row>
      <xdr:rowOff>9524</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269875</xdr:colOff>
      <xdr:row>0</xdr:row>
      <xdr:rowOff>23018</xdr:rowOff>
    </xdr:from>
    <xdr:to>
      <xdr:col>3</xdr:col>
      <xdr:colOff>326327</xdr:colOff>
      <xdr:row>5</xdr:row>
      <xdr:rowOff>8659</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7102" y="23018"/>
          <a:ext cx="749180" cy="929482"/>
        </a:xfrm>
        <a:prstGeom prst="rect">
          <a:avLst/>
        </a:prstGeom>
      </xdr:spPr>
    </xdr:pic>
    <xdr:clientData/>
  </xdr:twoCellAnchor>
</xdr:wsDr>
</file>

<file path=xl/theme/theme1.xml><?xml version="1.0" encoding="utf-8"?>
<a:theme xmlns:a="http://schemas.openxmlformats.org/drawingml/2006/main" name="Tema de Office">
  <a:themeElements>
    <a:clrScheme name="Verde azulado">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opLeftCell="A25" zoomScale="78" zoomScaleNormal="78" workbookViewId="0">
      <selection activeCell="K34" sqref="K34"/>
    </sheetView>
  </sheetViews>
  <sheetFormatPr baseColWidth="10" defaultRowHeight="15" x14ac:dyDescent="0.25"/>
  <cols>
    <col min="1" max="1" width="5.5703125" customWidth="1"/>
    <col min="2" max="2" width="10.28515625" customWidth="1"/>
    <col min="3" max="3" width="16.85546875" customWidth="1"/>
    <col min="4" max="4" width="50.7109375" customWidth="1"/>
    <col min="5" max="5" width="26.7109375" customWidth="1"/>
  </cols>
  <sheetData>
    <row r="1" spans="1:14" ht="52.5" customHeight="1" x14ac:dyDescent="0.25">
      <c r="B1" s="115"/>
      <c r="C1" s="115"/>
      <c r="D1" s="116" t="s">
        <v>337</v>
      </c>
      <c r="E1" s="115"/>
      <c r="F1" s="115"/>
      <c r="G1" s="115"/>
      <c r="H1" s="115"/>
      <c r="I1" s="115"/>
      <c r="J1" s="115"/>
      <c r="K1" s="115"/>
      <c r="L1" s="115"/>
      <c r="M1" s="115"/>
      <c r="N1" s="115"/>
    </row>
    <row r="2" spans="1:14" s="70" customFormat="1" ht="56.25" customHeight="1" thickBot="1" x14ac:dyDescent="0.4">
      <c r="A2" s="114" t="s">
        <v>252</v>
      </c>
      <c r="B2" s="114"/>
      <c r="C2" s="114"/>
      <c r="D2" s="249" t="s">
        <v>253</v>
      </c>
      <c r="E2" s="249"/>
    </row>
    <row r="3" spans="1:14" ht="139.5" customHeight="1" thickBot="1" x14ac:dyDescent="0.3">
      <c r="A3" s="89">
        <v>1</v>
      </c>
      <c r="B3" s="111" t="s">
        <v>111</v>
      </c>
      <c r="C3" s="112" t="s">
        <v>21</v>
      </c>
      <c r="D3" s="66" t="s">
        <v>334</v>
      </c>
      <c r="E3" s="113" t="s">
        <v>251</v>
      </c>
    </row>
    <row r="4" spans="1:14" s="47" customFormat="1" ht="99" customHeight="1" thickBot="1" x14ac:dyDescent="0.3">
      <c r="A4" s="89">
        <v>2</v>
      </c>
      <c r="B4" s="109">
        <v>43205</v>
      </c>
      <c r="C4" s="110" t="s">
        <v>139</v>
      </c>
      <c r="D4" s="68" t="s">
        <v>335</v>
      </c>
      <c r="E4" s="110" t="s">
        <v>333</v>
      </c>
    </row>
    <row r="5" spans="1:14" ht="132.75" customHeight="1" thickBot="1" x14ac:dyDescent="0.3">
      <c r="A5" s="89">
        <v>3</v>
      </c>
      <c r="B5" s="111">
        <v>43221</v>
      </c>
      <c r="C5" s="110" t="s">
        <v>187</v>
      </c>
      <c r="D5" s="110" t="s">
        <v>250</v>
      </c>
      <c r="E5" s="69" t="s">
        <v>247</v>
      </c>
      <c r="G5" s="71"/>
    </row>
    <row r="6" spans="1:14" ht="11.25" hidden="1" customHeight="1" x14ac:dyDescent="0.25">
      <c r="A6" s="253">
        <v>4</v>
      </c>
      <c r="B6" s="256" t="s">
        <v>336</v>
      </c>
      <c r="C6" s="257" t="s">
        <v>190</v>
      </c>
      <c r="D6" s="257" t="s">
        <v>191</v>
      </c>
      <c r="E6" s="250" t="s">
        <v>254</v>
      </c>
    </row>
    <row r="7" spans="1:14" ht="41.25" hidden="1" customHeight="1" x14ac:dyDescent="0.25">
      <c r="A7" s="254"/>
      <c r="B7" s="251"/>
      <c r="C7" s="258"/>
      <c r="D7" s="258"/>
      <c r="E7" s="251"/>
    </row>
    <row r="8" spans="1:14" ht="169.5" customHeight="1" thickBot="1" x14ac:dyDescent="0.3">
      <c r="A8" s="255"/>
      <c r="B8" s="252"/>
      <c r="C8" s="259"/>
      <c r="D8" s="259"/>
      <c r="E8" s="252"/>
    </row>
    <row r="9" spans="1:14" ht="11.25" hidden="1" customHeight="1" thickBot="1" x14ac:dyDescent="0.3">
      <c r="A9" s="254">
        <v>5</v>
      </c>
      <c r="B9" s="260">
        <v>43246</v>
      </c>
      <c r="C9" s="261" t="s">
        <v>21</v>
      </c>
      <c r="D9" s="261" t="s">
        <v>232</v>
      </c>
      <c r="E9" s="246" t="s">
        <v>207</v>
      </c>
    </row>
    <row r="10" spans="1:14" ht="161.25" customHeight="1" thickBot="1" x14ac:dyDescent="0.3">
      <c r="A10" s="254"/>
      <c r="B10" s="260"/>
      <c r="C10" s="261"/>
      <c r="D10" s="261"/>
      <c r="E10" s="247"/>
    </row>
    <row r="11" spans="1:14" ht="20.25" hidden="1" customHeight="1" thickBot="1" x14ac:dyDescent="0.3">
      <c r="A11" s="254"/>
      <c r="B11" s="260"/>
      <c r="C11" s="261"/>
      <c r="D11" s="261"/>
      <c r="E11" s="247"/>
    </row>
    <row r="12" spans="1:14" ht="16.5" customHeight="1" thickBot="1" x14ac:dyDescent="0.3">
      <c r="A12" s="255"/>
      <c r="B12" s="260"/>
      <c r="C12" s="261"/>
      <c r="D12" s="261"/>
      <c r="E12" s="248"/>
    </row>
    <row r="13" spans="1:14" ht="22.5" customHeight="1" thickBot="1" x14ac:dyDescent="0.3">
      <c r="A13" s="254">
        <v>6</v>
      </c>
      <c r="B13" s="263" t="s">
        <v>310</v>
      </c>
      <c r="C13" s="261" t="s">
        <v>73</v>
      </c>
      <c r="D13" s="258" t="s">
        <v>294</v>
      </c>
      <c r="E13" s="257" t="s">
        <v>247</v>
      </c>
    </row>
    <row r="14" spans="1:14" ht="15.75" thickBot="1" x14ac:dyDescent="0.3">
      <c r="A14" s="254"/>
      <c r="B14" s="263"/>
      <c r="C14" s="261"/>
      <c r="D14" s="258"/>
      <c r="E14" s="258"/>
    </row>
    <row r="15" spans="1:14" ht="15.75" thickBot="1" x14ac:dyDescent="0.3">
      <c r="A15" s="254"/>
      <c r="B15" s="263"/>
      <c r="C15" s="261"/>
      <c r="D15" s="258"/>
      <c r="E15" s="257" t="s">
        <v>13</v>
      </c>
    </row>
    <row r="16" spans="1:14" ht="60.75" customHeight="1" thickBot="1" x14ac:dyDescent="0.3">
      <c r="A16" s="255"/>
      <c r="B16" s="263"/>
      <c r="C16" s="261"/>
      <c r="D16" s="259"/>
      <c r="E16" s="262"/>
    </row>
    <row r="17" spans="1:5" ht="196.5" customHeight="1" thickBot="1" x14ac:dyDescent="0.3">
      <c r="A17" s="89">
        <v>7</v>
      </c>
      <c r="B17" s="111">
        <v>43277</v>
      </c>
      <c r="C17" s="112" t="s">
        <v>21</v>
      </c>
      <c r="D17" s="110" t="s">
        <v>264</v>
      </c>
      <c r="E17" s="113" t="s">
        <v>311</v>
      </c>
    </row>
    <row r="18" spans="1:5" ht="2.25" hidden="1" customHeight="1" x14ac:dyDescent="0.25">
      <c r="A18" s="246">
        <v>8</v>
      </c>
      <c r="B18" s="265" t="s">
        <v>324</v>
      </c>
      <c r="C18" s="257" t="s">
        <v>73</v>
      </c>
      <c r="D18" s="257" t="s">
        <v>328</v>
      </c>
      <c r="E18" s="257" t="s">
        <v>189</v>
      </c>
    </row>
    <row r="19" spans="1:5" ht="29.25" hidden="1" customHeight="1" x14ac:dyDescent="0.25">
      <c r="A19" s="247"/>
      <c r="B19" s="266"/>
      <c r="C19" s="258"/>
      <c r="D19" s="258"/>
      <c r="E19" s="258"/>
    </row>
    <row r="20" spans="1:5" ht="200.25" customHeight="1" x14ac:dyDescent="0.25">
      <c r="A20" s="247"/>
      <c r="B20" s="266"/>
      <c r="C20" s="258"/>
      <c r="D20" s="258"/>
      <c r="E20" s="258"/>
    </row>
    <row r="21" spans="1:5" ht="2.25" customHeight="1" thickBot="1" x14ac:dyDescent="0.3">
      <c r="A21" s="248"/>
      <c r="B21" s="267"/>
      <c r="C21" s="259"/>
      <c r="D21" s="259"/>
      <c r="E21" s="259"/>
    </row>
    <row r="22" spans="1:5" ht="0.75" hidden="1" customHeight="1" x14ac:dyDescent="0.25">
      <c r="A22" s="246">
        <v>9</v>
      </c>
      <c r="B22" s="264" t="s">
        <v>317</v>
      </c>
      <c r="C22" s="246" t="s">
        <v>21</v>
      </c>
      <c r="D22" s="250" t="s">
        <v>316</v>
      </c>
      <c r="E22" s="246" t="s">
        <v>189</v>
      </c>
    </row>
    <row r="23" spans="1:5" ht="15" hidden="1" customHeight="1" x14ac:dyDescent="0.25">
      <c r="A23" s="247"/>
      <c r="B23" s="247"/>
      <c r="C23" s="247"/>
      <c r="D23" s="251"/>
      <c r="E23" s="247"/>
    </row>
    <row r="24" spans="1:5" ht="14.25" hidden="1" customHeight="1" x14ac:dyDescent="0.25">
      <c r="A24" s="247"/>
      <c r="B24" s="247"/>
      <c r="C24" s="247"/>
      <c r="D24" s="251"/>
      <c r="E24" s="247"/>
    </row>
    <row r="25" spans="1:5" ht="144" customHeight="1" thickBot="1" x14ac:dyDescent="0.3">
      <c r="A25" s="248"/>
      <c r="B25" s="248"/>
      <c r="C25" s="248"/>
      <c r="D25" s="252"/>
      <c r="E25" s="248"/>
    </row>
    <row r="26" spans="1:5" ht="27.75" customHeight="1" x14ac:dyDescent="0.25"/>
    <row r="27" spans="1:5" ht="75" customHeight="1" x14ac:dyDescent="0.25"/>
    <row r="28" spans="1:5" hidden="1" x14ac:dyDescent="0.25"/>
    <row r="29" spans="1:5" hidden="1" x14ac:dyDescent="0.25"/>
    <row r="30" spans="1:5" hidden="1" x14ac:dyDescent="0.25"/>
    <row r="31" spans="1:5" hidden="1" x14ac:dyDescent="0.25"/>
    <row r="32" spans="1:5" s="73" customFormat="1" ht="18.75" x14ac:dyDescent="0.3">
      <c r="A32" s="118" t="s">
        <v>256</v>
      </c>
      <c r="B32" s="118"/>
      <c r="C32" s="118"/>
      <c r="D32" s="117">
        <v>9</v>
      </c>
    </row>
    <row r="33" spans="1:6" ht="15" customHeight="1" x14ac:dyDescent="0.25">
      <c r="A33" s="268" t="s">
        <v>255</v>
      </c>
      <c r="B33" s="269"/>
      <c r="C33" s="270"/>
      <c r="D33" s="3">
        <v>7</v>
      </c>
    </row>
    <row r="34" spans="1:6" ht="15.75" customHeight="1" x14ac:dyDescent="0.25">
      <c r="A34" s="268" t="s">
        <v>12</v>
      </c>
      <c r="B34" s="269"/>
      <c r="C34" s="270"/>
      <c r="D34" s="3">
        <v>1</v>
      </c>
      <c r="F34" s="72"/>
    </row>
    <row r="35" spans="1:6" ht="15" customHeight="1" x14ac:dyDescent="0.25">
      <c r="A35" s="268" t="s">
        <v>13</v>
      </c>
      <c r="B35" s="269"/>
      <c r="C35" s="270"/>
      <c r="D35" s="3">
        <v>3</v>
      </c>
    </row>
    <row r="36" spans="1:6" ht="15" customHeight="1" x14ac:dyDescent="0.25">
      <c r="A36" s="268" t="s">
        <v>207</v>
      </c>
      <c r="B36" s="269"/>
      <c r="C36" s="270"/>
      <c r="D36" s="3">
        <v>2</v>
      </c>
    </row>
  </sheetData>
  <mergeCells count="31">
    <mergeCell ref="A34:C34"/>
    <mergeCell ref="A33:C33"/>
    <mergeCell ref="A35:C35"/>
    <mergeCell ref="A36:C36"/>
    <mergeCell ref="A22:A25"/>
    <mergeCell ref="D22:D25"/>
    <mergeCell ref="E22:E25"/>
    <mergeCell ref="E18:E21"/>
    <mergeCell ref="A18:A21"/>
    <mergeCell ref="B22:B25"/>
    <mergeCell ref="C22:C25"/>
    <mergeCell ref="B18:B21"/>
    <mergeCell ref="C18:C21"/>
    <mergeCell ref="D18:D21"/>
    <mergeCell ref="E13:E14"/>
    <mergeCell ref="E15:E16"/>
    <mergeCell ref="A13:A16"/>
    <mergeCell ref="B13:B16"/>
    <mergeCell ref="C13:C16"/>
    <mergeCell ref="D13:D16"/>
    <mergeCell ref="E9:E12"/>
    <mergeCell ref="D2:E2"/>
    <mergeCell ref="E6:E8"/>
    <mergeCell ref="A6:A8"/>
    <mergeCell ref="B6:B8"/>
    <mergeCell ref="C6:C8"/>
    <mergeCell ref="B9:B12"/>
    <mergeCell ref="C9:C12"/>
    <mergeCell ref="D9:D12"/>
    <mergeCell ref="A9:A12"/>
    <mergeCell ref="D6:D8"/>
  </mergeCells>
  <printOptions horizontalCentered="1"/>
  <pageMargins left="0.56000000000000005" right="0.70866141732283472" top="0.17" bottom="0.17" header="0.17" footer="0.17"/>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1"/>
  <sheetViews>
    <sheetView workbookViewId="0">
      <selection activeCell="C7" sqref="C7"/>
    </sheetView>
  </sheetViews>
  <sheetFormatPr baseColWidth="10" defaultRowHeight="15" x14ac:dyDescent="0.25"/>
  <cols>
    <col min="1" max="1" width="16.140625" customWidth="1"/>
    <col min="2" max="2" width="29.5703125" customWidth="1"/>
    <col min="3" max="3" width="35.42578125" customWidth="1"/>
  </cols>
  <sheetData>
    <row r="1" spans="1:4" ht="18.75" x14ac:dyDescent="0.3">
      <c r="A1" s="287" t="s">
        <v>6</v>
      </c>
      <c r="B1" s="287"/>
      <c r="C1" s="287"/>
    </row>
    <row r="2" spans="1:4" ht="18.75" x14ac:dyDescent="0.3">
      <c r="A2" s="287" t="s">
        <v>7</v>
      </c>
      <c r="B2" s="287"/>
      <c r="C2" s="287"/>
    </row>
    <row r="4" spans="1:4" x14ac:dyDescent="0.25">
      <c r="A4" s="288" t="s">
        <v>8</v>
      </c>
      <c r="B4" s="288"/>
      <c r="C4" s="288"/>
    </row>
    <row r="5" spans="1:4" x14ac:dyDescent="0.25">
      <c r="C5" s="355" t="s">
        <v>134</v>
      </c>
      <c r="D5" s="355"/>
    </row>
    <row r="7" spans="1:4" x14ac:dyDescent="0.25">
      <c r="A7" s="32" t="s">
        <v>117</v>
      </c>
      <c r="C7" s="46">
        <v>14</v>
      </c>
    </row>
    <row r="8" spans="1:4" x14ac:dyDescent="0.25">
      <c r="A8" s="42" t="s">
        <v>118</v>
      </c>
    </row>
    <row r="9" spans="1:4" x14ac:dyDescent="0.25">
      <c r="A9" s="268" t="s">
        <v>10</v>
      </c>
      <c r="B9" s="270"/>
      <c r="C9" s="3">
        <v>6</v>
      </c>
    </row>
    <row r="10" spans="1:4" x14ac:dyDescent="0.25">
      <c r="A10" s="268" t="s">
        <v>11</v>
      </c>
      <c r="B10" s="270"/>
      <c r="C10" s="3">
        <v>0</v>
      </c>
    </row>
    <row r="11" spans="1:4" x14ac:dyDescent="0.25">
      <c r="A11" s="268" t="s">
        <v>12</v>
      </c>
      <c r="B11" s="270"/>
      <c r="C11" s="3">
        <v>4</v>
      </c>
    </row>
    <row r="12" spans="1:4" x14ac:dyDescent="0.25">
      <c r="A12" s="268" t="s">
        <v>112</v>
      </c>
      <c r="B12" s="270"/>
      <c r="C12" s="3">
        <v>1</v>
      </c>
    </row>
    <row r="13" spans="1:4" x14ac:dyDescent="0.25">
      <c r="A13" s="268" t="s">
        <v>113</v>
      </c>
      <c r="B13" s="270"/>
      <c r="C13" s="3">
        <v>3</v>
      </c>
    </row>
    <row r="14" spans="1:4" x14ac:dyDescent="0.25">
      <c r="A14" s="268" t="s">
        <v>114</v>
      </c>
      <c r="B14" s="270"/>
      <c r="C14" s="3">
        <v>0</v>
      </c>
    </row>
    <row r="15" spans="1:4" x14ac:dyDescent="0.25">
      <c r="A15" s="268" t="s">
        <v>115</v>
      </c>
      <c r="B15" s="270"/>
      <c r="C15" s="3">
        <f>2+4</f>
        <v>6</v>
      </c>
    </row>
    <row r="16" spans="1:4" x14ac:dyDescent="0.25">
      <c r="A16" s="268" t="s">
        <v>116</v>
      </c>
      <c r="B16" s="270"/>
      <c r="C16" s="3">
        <v>0</v>
      </c>
    </row>
    <row r="33" spans="1:4" ht="15.75" thickBot="1" x14ac:dyDescent="0.3">
      <c r="A33" s="20" t="s">
        <v>35</v>
      </c>
      <c r="B33" s="21"/>
      <c r="C33" s="21"/>
    </row>
    <row r="34" spans="1:4" ht="32.25" customHeight="1" x14ac:dyDescent="0.25">
      <c r="A34" s="342" t="s">
        <v>124</v>
      </c>
      <c r="B34" s="343"/>
      <c r="C34" s="343"/>
      <c r="D34" s="344"/>
    </row>
    <row r="35" spans="1:4" ht="33.75" customHeight="1" x14ac:dyDescent="0.25">
      <c r="A35" s="336" t="s">
        <v>125</v>
      </c>
      <c r="B35" s="337"/>
      <c r="C35" s="337"/>
      <c r="D35" s="338"/>
    </row>
    <row r="36" spans="1:4" ht="32.25" customHeight="1" x14ac:dyDescent="0.25">
      <c r="A36" s="336" t="s">
        <v>126</v>
      </c>
      <c r="B36" s="337"/>
      <c r="C36" s="337"/>
      <c r="D36" s="338"/>
    </row>
    <row r="37" spans="1:4" ht="27" customHeight="1" x14ac:dyDescent="0.25">
      <c r="A37" s="336" t="s">
        <v>127</v>
      </c>
      <c r="B37" s="337"/>
      <c r="C37" s="337"/>
      <c r="D37" s="338"/>
    </row>
    <row r="38" spans="1:4" ht="38.25" customHeight="1" x14ac:dyDescent="0.25">
      <c r="A38" s="336" t="s">
        <v>128</v>
      </c>
      <c r="B38" s="337"/>
      <c r="C38" s="337"/>
      <c r="D38" s="338"/>
    </row>
    <row r="39" spans="1:4" ht="35.25" customHeight="1" x14ac:dyDescent="0.25">
      <c r="A39" s="336" t="s">
        <v>129</v>
      </c>
      <c r="B39" s="337"/>
      <c r="C39" s="337"/>
      <c r="D39" s="338"/>
    </row>
    <row r="40" spans="1:4" ht="24.75" customHeight="1" x14ac:dyDescent="0.25">
      <c r="A40" s="336" t="s">
        <v>131</v>
      </c>
      <c r="B40" s="337"/>
      <c r="C40" s="337"/>
      <c r="D40" s="338"/>
    </row>
    <row r="41" spans="1:4" ht="35.25" customHeight="1" thickBot="1" x14ac:dyDescent="0.3">
      <c r="A41" s="339" t="s">
        <v>130</v>
      </c>
      <c r="B41" s="340"/>
      <c r="C41" s="340"/>
      <c r="D41" s="341"/>
    </row>
  </sheetData>
  <mergeCells count="20">
    <mergeCell ref="A1:C1"/>
    <mergeCell ref="A41:D41"/>
    <mergeCell ref="C5:D5"/>
    <mergeCell ref="A34:D34"/>
    <mergeCell ref="A35:D35"/>
    <mergeCell ref="A36:D36"/>
    <mergeCell ref="A37:D37"/>
    <mergeCell ref="A38:D38"/>
    <mergeCell ref="A39:D39"/>
    <mergeCell ref="A40:D40"/>
    <mergeCell ref="A9:B9"/>
    <mergeCell ref="A10:B10"/>
    <mergeCell ref="A11:B11"/>
    <mergeCell ref="A12:B12"/>
    <mergeCell ref="A13:B13"/>
    <mergeCell ref="A14:B14"/>
    <mergeCell ref="A15:B15"/>
    <mergeCell ref="A16:B16"/>
    <mergeCell ref="A4:C4"/>
    <mergeCell ref="A2:C2"/>
  </mergeCells>
  <pageMargins left="0.36" right="0.38" top="0.75" bottom="0.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5:G89"/>
  <sheetViews>
    <sheetView topLeftCell="A60" workbookViewId="0">
      <selection activeCell="B74" sqref="B74:G77"/>
    </sheetView>
  </sheetViews>
  <sheetFormatPr baseColWidth="10" defaultRowHeight="15.75" x14ac:dyDescent="0.25"/>
  <cols>
    <col min="1" max="1" width="3.140625" customWidth="1"/>
    <col min="2" max="2" width="9.7109375" style="7" customWidth="1"/>
    <col min="3" max="3" width="16.140625" style="7" customWidth="1"/>
    <col min="4" max="4" width="8.5703125" style="7" customWidth="1"/>
    <col min="5" max="5" width="12" style="7" customWidth="1"/>
    <col min="6" max="6" width="35.42578125" style="7" customWidth="1"/>
    <col min="7" max="7" width="14.28515625" style="7" customWidth="1"/>
  </cols>
  <sheetData>
    <row r="5" spans="1:7" x14ac:dyDescent="0.25">
      <c r="B5" s="56"/>
      <c r="C5" s="56"/>
      <c r="D5" s="56"/>
      <c r="E5" s="56"/>
      <c r="F5" s="56"/>
      <c r="G5" s="56"/>
    </row>
    <row r="6" spans="1:7" ht="45" customHeight="1" x14ac:dyDescent="0.25">
      <c r="B6" s="335" t="s">
        <v>103</v>
      </c>
      <c r="C6" s="335"/>
      <c r="D6" s="335"/>
      <c r="E6" s="335"/>
      <c r="F6" s="335"/>
      <c r="G6" s="335"/>
    </row>
    <row r="7" spans="1:7" ht="16.5" thickBot="1" x14ac:dyDescent="0.3">
      <c r="A7" s="32" t="s">
        <v>178</v>
      </c>
      <c r="B7" s="34"/>
      <c r="C7" s="34"/>
      <c r="D7" s="34"/>
      <c r="E7" s="34"/>
      <c r="F7" s="9"/>
      <c r="G7" s="57" t="s">
        <v>179</v>
      </c>
    </row>
    <row r="8" spans="1:7" ht="24.75" thickBot="1" x14ac:dyDescent="0.3">
      <c r="A8" s="356" t="s">
        <v>1</v>
      </c>
      <c r="B8" s="357"/>
      <c r="C8" s="36" t="s">
        <v>0</v>
      </c>
      <c r="D8" s="58" t="s">
        <v>61</v>
      </c>
      <c r="E8" s="38" t="s">
        <v>2</v>
      </c>
      <c r="F8" s="39" t="s">
        <v>180</v>
      </c>
      <c r="G8" s="59" t="s">
        <v>55</v>
      </c>
    </row>
    <row r="9" spans="1:7" ht="48.75" customHeight="1" x14ac:dyDescent="0.25">
      <c r="A9" s="358">
        <v>1</v>
      </c>
      <c r="B9" s="360">
        <v>43223</v>
      </c>
      <c r="C9" s="362" t="s">
        <v>181</v>
      </c>
      <c r="D9" s="362" t="s">
        <v>182</v>
      </c>
      <c r="E9" s="362" t="s">
        <v>21</v>
      </c>
      <c r="F9" s="362" t="s">
        <v>183</v>
      </c>
      <c r="G9" s="53" t="s">
        <v>184</v>
      </c>
    </row>
    <row r="10" spans="1:7" ht="48.75" customHeight="1" x14ac:dyDescent="0.25">
      <c r="A10" s="358"/>
      <c r="B10" s="360"/>
      <c r="C10" s="363"/>
      <c r="D10" s="363"/>
      <c r="E10" s="363"/>
      <c r="F10" s="363"/>
      <c r="G10" s="54"/>
    </row>
    <row r="11" spans="1:7" ht="41.25" customHeight="1" x14ac:dyDescent="0.25">
      <c r="A11" s="358"/>
      <c r="B11" s="360"/>
      <c r="C11" s="363"/>
      <c r="D11" s="363"/>
      <c r="E11" s="363"/>
      <c r="F11" s="363"/>
      <c r="G11" s="54"/>
    </row>
    <row r="12" spans="1:7" ht="36" customHeight="1" thickBot="1" x14ac:dyDescent="0.3">
      <c r="A12" s="359"/>
      <c r="B12" s="361"/>
      <c r="C12" s="364"/>
      <c r="D12" s="364"/>
      <c r="E12" s="364"/>
      <c r="F12" s="364"/>
      <c r="G12" s="55"/>
    </row>
    <row r="13" spans="1:7" ht="35.25" customHeight="1" x14ac:dyDescent="0.25">
      <c r="A13" s="358">
        <v>2</v>
      </c>
      <c r="B13" s="360">
        <v>43221</v>
      </c>
      <c r="C13" s="363" t="s">
        <v>185</v>
      </c>
      <c r="D13" s="363" t="s">
        <v>186</v>
      </c>
      <c r="E13" s="363" t="s">
        <v>187</v>
      </c>
      <c r="F13" s="363" t="s">
        <v>188</v>
      </c>
      <c r="G13" s="54" t="s">
        <v>189</v>
      </c>
    </row>
    <row r="14" spans="1:7" ht="35.25" customHeight="1" x14ac:dyDescent="0.25">
      <c r="A14" s="358"/>
      <c r="B14" s="360"/>
      <c r="C14" s="363"/>
      <c r="D14" s="363"/>
      <c r="E14" s="363"/>
      <c r="F14" s="363"/>
      <c r="G14" s="54"/>
    </row>
    <row r="15" spans="1:7" ht="35.25" customHeight="1" x14ac:dyDescent="0.25">
      <c r="A15" s="358"/>
      <c r="B15" s="360"/>
      <c r="C15" s="363"/>
      <c r="D15" s="363"/>
      <c r="E15" s="363"/>
      <c r="F15" s="363"/>
      <c r="G15" s="54"/>
    </row>
    <row r="16" spans="1:7" ht="35.25" customHeight="1" thickBot="1" x14ac:dyDescent="0.3">
      <c r="A16" s="359"/>
      <c r="B16" s="361"/>
      <c r="C16" s="364"/>
      <c r="D16" s="364"/>
      <c r="E16" s="364"/>
      <c r="F16" s="364"/>
      <c r="G16" s="55"/>
    </row>
    <row r="17" spans="1:7" ht="62.25" customHeight="1" x14ac:dyDescent="0.25">
      <c r="A17" s="365">
        <v>3</v>
      </c>
      <c r="B17" s="366">
        <v>43226</v>
      </c>
      <c r="C17" s="362" t="s">
        <v>185</v>
      </c>
      <c r="D17" s="362" t="s">
        <v>186</v>
      </c>
      <c r="E17" s="362" t="s">
        <v>190</v>
      </c>
      <c r="F17" s="362" t="s">
        <v>191</v>
      </c>
      <c r="G17" s="53" t="s">
        <v>189</v>
      </c>
    </row>
    <row r="18" spans="1:7" ht="62.25" customHeight="1" x14ac:dyDescent="0.25">
      <c r="A18" s="358"/>
      <c r="B18" s="360"/>
      <c r="C18" s="363"/>
      <c r="D18" s="363"/>
      <c r="E18" s="363"/>
      <c r="F18" s="363"/>
      <c r="G18" s="54" t="s">
        <v>13</v>
      </c>
    </row>
    <row r="19" spans="1:7" ht="28.5" customHeight="1" thickBot="1" x14ac:dyDescent="0.3">
      <c r="A19" s="359"/>
      <c r="B19" s="361"/>
      <c r="C19" s="364"/>
      <c r="D19" s="364"/>
      <c r="E19" s="364"/>
      <c r="F19" s="364"/>
      <c r="G19" s="60"/>
    </row>
    <row r="20" spans="1:7" ht="53.25" customHeight="1" x14ac:dyDescent="0.25">
      <c r="A20" s="365">
        <v>4</v>
      </c>
      <c r="B20" s="366">
        <v>43228</v>
      </c>
      <c r="C20" s="362" t="s">
        <v>192</v>
      </c>
      <c r="D20" s="362" t="s">
        <v>193</v>
      </c>
      <c r="E20" s="362" t="s">
        <v>194</v>
      </c>
      <c r="F20" s="362" t="s">
        <v>195</v>
      </c>
      <c r="G20" s="53" t="s">
        <v>5</v>
      </c>
    </row>
    <row r="21" spans="1:7" ht="53.25" customHeight="1" x14ac:dyDescent="0.25">
      <c r="A21" s="358"/>
      <c r="B21" s="360"/>
      <c r="C21" s="363"/>
      <c r="D21" s="367"/>
      <c r="E21" s="363"/>
      <c r="F21" s="363"/>
      <c r="G21" s="54" t="s">
        <v>196</v>
      </c>
    </row>
    <row r="22" spans="1:7" ht="53.25" customHeight="1" x14ac:dyDescent="0.25">
      <c r="A22" s="358"/>
      <c r="B22" s="360"/>
      <c r="C22" s="363"/>
      <c r="D22" s="367"/>
      <c r="E22" s="363"/>
      <c r="F22" s="363"/>
      <c r="G22" s="61"/>
    </row>
    <row r="23" spans="1:7" ht="21.75" customHeight="1" thickBot="1" x14ac:dyDescent="0.3">
      <c r="A23" s="359"/>
      <c r="B23" s="361"/>
      <c r="C23" s="364"/>
      <c r="D23" s="368"/>
      <c r="E23" s="364"/>
      <c r="F23" s="364"/>
      <c r="G23" s="60"/>
    </row>
    <row r="24" spans="1:7" ht="59.25" customHeight="1" x14ac:dyDescent="0.25">
      <c r="A24" s="365">
        <v>5</v>
      </c>
      <c r="B24" s="366">
        <v>43229</v>
      </c>
      <c r="C24" s="362" t="s">
        <v>197</v>
      </c>
      <c r="D24" s="362" t="s">
        <v>198</v>
      </c>
      <c r="E24" s="362" t="s">
        <v>199</v>
      </c>
      <c r="F24" s="362" t="s">
        <v>200</v>
      </c>
      <c r="G24" s="53" t="s">
        <v>184</v>
      </c>
    </row>
    <row r="25" spans="1:7" ht="22.5" customHeight="1" x14ac:dyDescent="0.25">
      <c r="A25" s="358"/>
      <c r="B25" s="360"/>
      <c r="C25" s="363"/>
      <c r="D25" s="367"/>
      <c r="E25" s="363"/>
      <c r="F25" s="363"/>
      <c r="G25" s="54"/>
    </row>
    <row r="26" spans="1:7" ht="18" customHeight="1" x14ac:dyDescent="0.25">
      <c r="A26" s="358"/>
      <c r="B26" s="360"/>
      <c r="C26" s="363"/>
      <c r="D26" s="367"/>
      <c r="E26" s="363"/>
      <c r="F26" s="363"/>
      <c r="G26" s="61"/>
    </row>
    <row r="27" spans="1:7" ht="51.75" customHeight="1" thickBot="1" x14ac:dyDescent="0.3">
      <c r="A27" s="359"/>
      <c r="B27" s="361"/>
      <c r="C27" s="364"/>
      <c r="D27" s="368"/>
      <c r="E27" s="364"/>
      <c r="F27" s="364"/>
      <c r="G27" s="60"/>
    </row>
    <row r="28" spans="1:7" ht="61.5" customHeight="1" x14ac:dyDescent="0.25">
      <c r="A28" s="358">
        <v>6</v>
      </c>
      <c r="B28" s="360">
        <v>43231</v>
      </c>
      <c r="C28" s="362" t="s">
        <v>201</v>
      </c>
      <c r="D28" s="362" t="s">
        <v>83</v>
      </c>
      <c r="E28" s="362" t="s">
        <v>18</v>
      </c>
      <c r="F28" s="362" t="s">
        <v>202</v>
      </c>
      <c r="G28" s="53" t="s">
        <v>5</v>
      </c>
    </row>
    <row r="29" spans="1:7" ht="61.5" customHeight="1" x14ac:dyDescent="0.25">
      <c r="A29" s="358"/>
      <c r="B29" s="360"/>
      <c r="C29" s="363"/>
      <c r="D29" s="363"/>
      <c r="E29" s="363"/>
      <c r="F29" s="363"/>
      <c r="G29" s="54"/>
    </row>
    <row r="30" spans="1:7" ht="52.5" customHeight="1" x14ac:dyDescent="0.25">
      <c r="A30" s="358"/>
      <c r="B30" s="360"/>
      <c r="C30" s="363"/>
      <c r="D30" s="363"/>
      <c r="E30" s="363"/>
      <c r="F30" s="363"/>
      <c r="G30" s="54"/>
    </row>
    <row r="31" spans="1:7" ht="38.25" customHeight="1" thickBot="1" x14ac:dyDescent="0.3">
      <c r="A31" s="359"/>
      <c r="B31" s="361"/>
      <c r="C31" s="364"/>
      <c r="D31" s="364"/>
      <c r="E31" s="364"/>
      <c r="F31" s="364"/>
      <c r="G31" s="55"/>
    </row>
    <row r="32" spans="1:7" ht="65.25" customHeight="1" x14ac:dyDescent="0.25">
      <c r="A32" s="365">
        <v>7</v>
      </c>
      <c r="B32" s="366">
        <v>43231</v>
      </c>
      <c r="C32" s="362" t="s">
        <v>203</v>
      </c>
      <c r="D32" s="362" t="s">
        <v>204</v>
      </c>
      <c r="E32" s="362" t="s">
        <v>205</v>
      </c>
      <c r="F32" s="362" t="s">
        <v>206</v>
      </c>
      <c r="G32" s="53" t="s">
        <v>207</v>
      </c>
    </row>
    <row r="33" spans="1:7" ht="65.25" customHeight="1" x14ac:dyDescent="0.25">
      <c r="A33" s="358"/>
      <c r="B33" s="360"/>
      <c r="C33" s="363"/>
      <c r="D33" s="363"/>
      <c r="E33" s="363"/>
      <c r="F33" s="363"/>
      <c r="G33" s="54"/>
    </row>
    <row r="34" spans="1:7" ht="62.25" customHeight="1" thickBot="1" x14ac:dyDescent="0.3">
      <c r="A34" s="358"/>
      <c r="B34" s="360"/>
      <c r="C34" s="363"/>
      <c r="D34" s="363"/>
      <c r="E34" s="363"/>
      <c r="F34" s="363"/>
      <c r="G34" s="54"/>
    </row>
    <row r="35" spans="1:7" ht="65.25" hidden="1" customHeight="1" thickBot="1" x14ac:dyDescent="0.3">
      <c r="A35" s="359"/>
      <c r="B35" s="361"/>
      <c r="C35" s="364"/>
      <c r="D35" s="364"/>
      <c r="E35" s="364"/>
      <c r="F35" s="364"/>
      <c r="G35" s="55"/>
    </row>
    <row r="36" spans="1:7" ht="57.75" customHeight="1" x14ac:dyDescent="0.25">
      <c r="A36" s="365">
        <v>8</v>
      </c>
      <c r="B36" s="366">
        <v>43232</v>
      </c>
      <c r="C36" s="362" t="s">
        <v>208</v>
      </c>
      <c r="D36" s="362" t="s">
        <v>209</v>
      </c>
      <c r="E36" s="362" t="s">
        <v>21</v>
      </c>
      <c r="F36" s="362" t="s">
        <v>210</v>
      </c>
      <c r="G36" s="53" t="s">
        <v>13</v>
      </c>
    </row>
    <row r="37" spans="1:7" ht="57.75" customHeight="1" x14ac:dyDescent="0.25">
      <c r="A37" s="358"/>
      <c r="B37" s="360"/>
      <c r="C37" s="363"/>
      <c r="D37" s="363"/>
      <c r="E37" s="363"/>
      <c r="F37" s="363"/>
      <c r="G37" s="54" t="s">
        <v>211</v>
      </c>
    </row>
    <row r="38" spans="1:7" ht="57.75" customHeight="1" x14ac:dyDescent="0.25">
      <c r="A38" s="358"/>
      <c r="B38" s="360"/>
      <c r="C38" s="363"/>
      <c r="D38" s="363"/>
      <c r="E38" s="363"/>
      <c r="F38" s="363"/>
      <c r="G38" s="54"/>
    </row>
    <row r="39" spans="1:7" ht="16.5" customHeight="1" thickBot="1" x14ac:dyDescent="0.3">
      <c r="A39" s="359"/>
      <c r="B39" s="361"/>
      <c r="C39" s="364"/>
      <c r="D39" s="364"/>
      <c r="E39" s="364"/>
      <c r="F39" s="364"/>
      <c r="G39" s="55"/>
    </row>
    <row r="40" spans="1:7" ht="35.25" customHeight="1" x14ac:dyDescent="0.25">
      <c r="A40" s="365">
        <v>9</v>
      </c>
      <c r="B40" s="366">
        <v>43233</v>
      </c>
      <c r="C40" s="362" t="s">
        <v>212</v>
      </c>
      <c r="D40" s="362" t="s">
        <v>213</v>
      </c>
      <c r="E40" s="362" t="s">
        <v>214</v>
      </c>
      <c r="F40" s="362" t="s">
        <v>215</v>
      </c>
      <c r="G40" s="53" t="s">
        <v>216</v>
      </c>
    </row>
    <row r="41" spans="1:7" ht="29.25" customHeight="1" x14ac:dyDescent="0.25">
      <c r="A41" s="358"/>
      <c r="B41" s="360"/>
      <c r="C41" s="363"/>
      <c r="D41" s="363"/>
      <c r="E41" s="363"/>
      <c r="F41" s="363"/>
      <c r="G41" s="54"/>
    </row>
    <row r="42" spans="1:7" ht="71.25" customHeight="1" x14ac:dyDescent="0.25">
      <c r="A42" s="358"/>
      <c r="B42" s="360"/>
      <c r="C42" s="363"/>
      <c r="D42" s="363"/>
      <c r="E42" s="363"/>
      <c r="F42" s="363"/>
      <c r="G42" s="54"/>
    </row>
    <row r="43" spans="1:7" ht="71.25" customHeight="1" thickBot="1" x14ac:dyDescent="0.3">
      <c r="A43" s="359"/>
      <c r="B43" s="361"/>
      <c r="C43" s="364"/>
      <c r="D43" s="364"/>
      <c r="E43" s="364"/>
      <c r="F43" s="364"/>
      <c r="G43" s="55"/>
    </row>
    <row r="44" spans="1:7" ht="78" customHeight="1" x14ac:dyDescent="0.25">
      <c r="A44" s="365">
        <v>10</v>
      </c>
      <c r="B44" s="366">
        <v>43234</v>
      </c>
      <c r="C44" s="366" t="s">
        <v>217</v>
      </c>
      <c r="D44" s="366" t="s">
        <v>135</v>
      </c>
      <c r="E44" s="366" t="s">
        <v>190</v>
      </c>
      <c r="F44" s="366" t="s">
        <v>218</v>
      </c>
      <c r="G44" s="53" t="s">
        <v>207</v>
      </c>
    </row>
    <row r="45" spans="1:7" ht="118.5" customHeight="1" thickBot="1" x14ac:dyDescent="0.3">
      <c r="A45" s="359"/>
      <c r="B45" s="360"/>
      <c r="C45" s="360"/>
      <c r="D45" s="360"/>
      <c r="E45" s="360"/>
      <c r="F45" s="360"/>
      <c r="G45" s="54"/>
    </row>
    <row r="46" spans="1:7" ht="17.25" customHeight="1" x14ac:dyDescent="0.25">
      <c r="A46" s="365">
        <v>11</v>
      </c>
      <c r="B46" s="366">
        <v>43235</v>
      </c>
      <c r="C46" s="362" t="s">
        <v>212</v>
      </c>
      <c r="D46" s="362" t="s">
        <v>213</v>
      </c>
      <c r="E46" s="362" t="s">
        <v>21</v>
      </c>
      <c r="F46" s="362" t="s">
        <v>219</v>
      </c>
      <c r="G46" s="53" t="s">
        <v>216</v>
      </c>
    </row>
    <row r="47" spans="1:7" ht="39" customHeight="1" x14ac:dyDescent="0.25">
      <c r="A47" s="358"/>
      <c r="B47" s="360"/>
      <c r="C47" s="363"/>
      <c r="D47" s="363"/>
      <c r="E47" s="363"/>
      <c r="F47" s="363"/>
      <c r="G47" s="54"/>
    </row>
    <row r="48" spans="1:7" ht="63" customHeight="1" x14ac:dyDescent="0.25">
      <c r="A48" s="358"/>
      <c r="B48" s="360"/>
      <c r="C48" s="363"/>
      <c r="D48" s="363"/>
      <c r="E48" s="363"/>
      <c r="F48" s="363"/>
      <c r="G48" s="54"/>
    </row>
    <row r="49" spans="1:7" ht="63" customHeight="1" thickBot="1" x14ac:dyDescent="0.3">
      <c r="A49" s="359"/>
      <c r="B49" s="361"/>
      <c r="C49" s="364"/>
      <c r="D49" s="364"/>
      <c r="E49" s="364"/>
      <c r="F49" s="364"/>
      <c r="G49" s="55"/>
    </row>
    <row r="50" spans="1:7" ht="24.75" customHeight="1" x14ac:dyDescent="0.25">
      <c r="A50" s="358">
        <v>12</v>
      </c>
      <c r="B50" s="360">
        <v>43235</v>
      </c>
      <c r="C50" s="362" t="s">
        <v>220</v>
      </c>
      <c r="D50" s="362" t="s">
        <v>221</v>
      </c>
      <c r="E50" s="362" t="s">
        <v>222</v>
      </c>
      <c r="F50" s="362" t="s">
        <v>223</v>
      </c>
      <c r="G50" s="53" t="s">
        <v>184</v>
      </c>
    </row>
    <row r="51" spans="1:7" ht="47.25" customHeight="1" x14ac:dyDescent="0.25">
      <c r="A51" s="358"/>
      <c r="B51" s="360"/>
      <c r="C51" s="363"/>
      <c r="D51" s="363"/>
      <c r="E51" s="363"/>
      <c r="F51" s="363"/>
      <c r="G51" s="54"/>
    </row>
    <row r="52" spans="1:7" ht="39.75" customHeight="1" x14ac:dyDescent="0.25">
      <c r="A52" s="358"/>
      <c r="B52" s="360"/>
      <c r="C52" s="363"/>
      <c r="D52" s="363"/>
      <c r="E52" s="363"/>
      <c r="F52" s="363"/>
      <c r="G52" s="54"/>
    </row>
    <row r="53" spans="1:7" ht="63" customHeight="1" thickBot="1" x14ac:dyDescent="0.3">
      <c r="A53" s="359"/>
      <c r="B53" s="361"/>
      <c r="C53" s="364"/>
      <c r="D53" s="364"/>
      <c r="E53" s="364"/>
      <c r="F53" s="364"/>
      <c r="G53" s="55"/>
    </row>
    <row r="54" spans="1:7" ht="31.5" customHeight="1" x14ac:dyDescent="0.25">
      <c r="A54" s="358">
        <v>13</v>
      </c>
      <c r="B54" s="366">
        <v>43236</v>
      </c>
      <c r="C54" s="362" t="s">
        <v>212</v>
      </c>
      <c r="D54" s="362" t="s">
        <v>213</v>
      </c>
      <c r="E54" s="362" t="s">
        <v>56</v>
      </c>
      <c r="F54" s="362" t="s">
        <v>224</v>
      </c>
      <c r="G54" s="53" t="s">
        <v>216</v>
      </c>
    </row>
    <row r="55" spans="1:7" ht="26.25" customHeight="1" x14ac:dyDescent="0.25">
      <c r="A55" s="358"/>
      <c r="B55" s="360"/>
      <c r="C55" s="363"/>
      <c r="D55" s="363"/>
      <c r="E55" s="363"/>
      <c r="F55" s="363"/>
      <c r="G55" s="54"/>
    </row>
    <row r="56" spans="1:7" ht="28.5" customHeight="1" x14ac:dyDescent="0.25">
      <c r="A56" s="358"/>
      <c r="B56" s="360"/>
      <c r="C56" s="363"/>
      <c r="D56" s="363"/>
      <c r="E56" s="363"/>
      <c r="F56" s="363"/>
      <c r="G56" s="54"/>
    </row>
    <row r="57" spans="1:7" ht="63" customHeight="1" thickBot="1" x14ac:dyDescent="0.3">
      <c r="A57" s="359"/>
      <c r="B57" s="361"/>
      <c r="C57" s="364"/>
      <c r="D57" s="364"/>
      <c r="E57" s="364"/>
      <c r="F57" s="364"/>
      <c r="G57" s="55"/>
    </row>
    <row r="58" spans="1:7" ht="29.25" customHeight="1" x14ac:dyDescent="0.25">
      <c r="A58" s="358">
        <v>14</v>
      </c>
      <c r="B58" s="366">
        <v>43236</v>
      </c>
      <c r="C58" s="362" t="s">
        <v>212</v>
      </c>
      <c r="D58" s="362" t="s">
        <v>213</v>
      </c>
      <c r="E58" s="362" t="s">
        <v>187</v>
      </c>
      <c r="F58" s="362" t="s">
        <v>225</v>
      </c>
      <c r="G58" s="53" t="s">
        <v>216</v>
      </c>
    </row>
    <row r="59" spans="1:7" ht="24" customHeight="1" x14ac:dyDescent="0.25">
      <c r="A59" s="358"/>
      <c r="B59" s="360"/>
      <c r="C59" s="363"/>
      <c r="D59" s="363"/>
      <c r="E59" s="363"/>
      <c r="F59" s="363"/>
      <c r="G59" s="54"/>
    </row>
    <row r="60" spans="1:7" ht="20.25" customHeight="1" x14ac:dyDescent="0.25">
      <c r="A60" s="358"/>
      <c r="B60" s="360"/>
      <c r="C60" s="363"/>
      <c r="D60" s="363"/>
      <c r="E60" s="363"/>
      <c r="F60" s="363"/>
      <c r="G60" s="54"/>
    </row>
    <row r="61" spans="1:7" ht="63" customHeight="1" thickBot="1" x14ac:dyDescent="0.3">
      <c r="A61" s="359"/>
      <c r="B61" s="361"/>
      <c r="C61" s="364"/>
      <c r="D61" s="364"/>
      <c r="E61" s="364"/>
      <c r="F61" s="364"/>
      <c r="G61" s="55"/>
    </row>
    <row r="62" spans="1:7" ht="26.25" customHeight="1" x14ac:dyDescent="0.25">
      <c r="A62" s="358">
        <v>15</v>
      </c>
      <c r="B62" s="366">
        <v>43241</v>
      </c>
      <c r="C62" s="362" t="s">
        <v>212</v>
      </c>
      <c r="D62" s="362" t="s">
        <v>213</v>
      </c>
      <c r="E62" s="362" t="s">
        <v>21</v>
      </c>
      <c r="F62" s="362" t="s">
        <v>226</v>
      </c>
      <c r="G62" s="53" t="s">
        <v>216</v>
      </c>
    </row>
    <row r="63" spans="1:7" ht="22.5" customHeight="1" x14ac:dyDescent="0.25">
      <c r="A63" s="358"/>
      <c r="B63" s="360"/>
      <c r="C63" s="363"/>
      <c r="D63" s="363"/>
      <c r="E63" s="363"/>
      <c r="F63" s="363"/>
      <c r="G63" s="54"/>
    </row>
    <row r="64" spans="1:7" ht="54" customHeight="1" x14ac:dyDescent="0.25">
      <c r="A64" s="358"/>
      <c r="B64" s="360"/>
      <c r="C64" s="363"/>
      <c r="D64" s="363"/>
      <c r="E64" s="363"/>
      <c r="F64" s="363"/>
      <c r="G64" s="54"/>
    </row>
    <row r="65" spans="1:7" ht="69.75" customHeight="1" thickBot="1" x14ac:dyDescent="0.3">
      <c r="A65" s="359"/>
      <c r="B65" s="361"/>
      <c r="C65" s="364"/>
      <c r="D65" s="364"/>
      <c r="E65" s="364"/>
      <c r="F65" s="364"/>
      <c r="G65" s="55"/>
    </row>
    <row r="66" spans="1:7" ht="22.5" customHeight="1" x14ac:dyDescent="0.25">
      <c r="A66" s="365">
        <v>16</v>
      </c>
      <c r="B66" s="366">
        <v>43241</v>
      </c>
      <c r="C66" s="362" t="s">
        <v>217</v>
      </c>
      <c r="D66" s="362" t="s">
        <v>135</v>
      </c>
      <c r="E66" s="362" t="s">
        <v>71</v>
      </c>
      <c r="F66" s="362" t="s">
        <v>227</v>
      </c>
      <c r="G66" s="362" t="s">
        <v>216</v>
      </c>
    </row>
    <row r="67" spans="1:7" ht="21.75" customHeight="1" x14ac:dyDescent="0.25">
      <c r="A67" s="358"/>
      <c r="B67" s="360"/>
      <c r="C67" s="363"/>
      <c r="D67" s="363"/>
      <c r="E67" s="363"/>
      <c r="F67" s="363"/>
      <c r="G67" s="363"/>
    </row>
    <row r="68" spans="1:7" ht="43.5" customHeight="1" x14ac:dyDescent="0.25">
      <c r="A68" s="358"/>
      <c r="B68" s="360"/>
      <c r="C68" s="363"/>
      <c r="D68" s="363"/>
      <c r="E68" s="363"/>
      <c r="F68" s="363"/>
      <c r="G68" s="363"/>
    </row>
    <row r="69" spans="1:7" ht="43.5" customHeight="1" thickBot="1" x14ac:dyDescent="0.3">
      <c r="A69" s="359"/>
      <c r="B69" s="361"/>
      <c r="C69" s="364"/>
      <c r="D69" s="364"/>
      <c r="E69" s="364"/>
      <c r="F69" s="364"/>
      <c r="G69" s="364"/>
    </row>
    <row r="70" spans="1:7" ht="26.25" customHeight="1" x14ac:dyDescent="0.25">
      <c r="A70" s="365">
        <v>17</v>
      </c>
      <c r="B70" s="366">
        <v>43245</v>
      </c>
      <c r="C70" s="362" t="s">
        <v>228</v>
      </c>
      <c r="D70" s="362" t="s">
        <v>229</v>
      </c>
      <c r="E70" s="362" t="s">
        <v>230</v>
      </c>
      <c r="F70" s="362" t="s">
        <v>231</v>
      </c>
      <c r="G70" s="362" t="s">
        <v>196</v>
      </c>
    </row>
    <row r="71" spans="1:7" ht="26.25" customHeight="1" x14ac:dyDescent="0.25">
      <c r="A71" s="358"/>
      <c r="B71" s="360"/>
      <c r="C71" s="363"/>
      <c r="D71" s="363"/>
      <c r="E71" s="363"/>
      <c r="F71" s="363"/>
      <c r="G71" s="363"/>
    </row>
    <row r="72" spans="1:7" ht="45" customHeight="1" x14ac:dyDescent="0.25">
      <c r="A72" s="358"/>
      <c r="B72" s="360"/>
      <c r="C72" s="363"/>
      <c r="D72" s="363"/>
      <c r="E72" s="363"/>
      <c r="F72" s="363"/>
      <c r="G72" s="363"/>
    </row>
    <row r="73" spans="1:7" ht="37.5" customHeight="1" thickBot="1" x14ac:dyDescent="0.3">
      <c r="A73" s="359"/>
      <c r="B73" s="361"/>
      <c r="C73" s="364"/>
      <c r="D73" s="364"/>
      <c r="E73" s="364"/>
      <c r="F73" s="364"/>
      <c r="G73" s="364"/>
    </row>
    <row r="74" spans="1:7" ht="57" customHeight="1" x14ac:dyDescent="0.25">
      <c r="A74" s="365">
        <v>18</v>
      </c>
      <c r="B74" s="366">
        <v>43246</v>
      </c>
      <c r="C74" s="362" t="s">
        <v>185</v>
      </c>
      <c r="D74" s="362" t="s">
        <v>110</v>
      </c>
      <c r="E74" s="362" t="s">
        <v>21</v>
      </c>
      <c r="F74" s="362" t="s">
        <v>232</v>
      </c>
      <c r="G74" s="53"/>
    </row>
    <row r="75" spans="1:7" ht="57" customHeight="1" x14ac:dyDescent="0.25">
      <c r="A75" s="358"/>
      <c r="B75" s="360"/>
      <c r="C75" s="363"/>
      <c r="D75" s="363"/>
      <c r="E75" s="363"/>
      <c r="F75" s="363"/>
      <c r="G75" s="62" t="s">
        <v>207</v>
      </c>
    </row>
    <row r="76" spans="1:7" ht="57" customHeight="1" x14ac:dyDescent="0.25">
      <c r="A76" s="358"/>
      <c r="B76" s="360"/>
      <c r="C76" s="363"/>
      <c r="D76" s="363"/>
      <c r="E76" s="363"/>
      <c r="F76" s="363"/>
      <c r="G76" s="363"/>
    </row>
    <row r="77" spans="1:7" ht="57" customHeight="1" thickBot="1" x14ac:dyDescent="0.3">
      <c r="A77" s="359"/>
      <c r="B77" s="361"/>
      <c r="C77" s="364"/>
      <c r="D77" s="364"/>
      <c r="E77" s="364"/>
      <c r="F77" s="364"/>
      <c r="G77" s="364"/>
    </row>
    <row r="78" spans="1:7" ht="46.5" customHeight="1" x14ac:dyDescent="0.25">
      <c r="A78" s="365">
        <v>19</v>
      </c>
      <c r="B78" s="366">
        <v>43249</v>
      </c>
      <c r="C78" s="362" t="s">
        <v>233</v>
      </c>
      <c r="D78" s="362" t="s">
        <v>234</v>
      </c>
      <c r="E78" s="362" t="s">
        <v>235</v>
      </c>
      <c r="F78" s="362" t="s">
        <v>236</v>
      </c>
      <c r="G78" s="53" t="s">
        <v>237</v>
      </c>
    </row>
    <row r="79" spans="1:7" ht="46.5" customHeight="1" x14ac:dyDescent="0.25">
      <c r="A79" s="358"/>
      <c r="B79" s="360"/>
      <c r="C79" s="363"/>
      <c r="D79" s="363"/>
      <c r="E79" s="363"/>
      <c r="F79" s="363"/>
      <c r="G79" s="62" t="s">
        <v>238</v>
      </c>
    </row>
    <row r="80" spans="1:7" ht="46.5" customHeight="1" x14ac:dyDescent="0.25">
      <c r="A80" s="358"/>
      <c r="B80" s="360"/>
      <c r="C80" s="363"/>
      <c r="D80" s="363"/>
      <c r="E80" s="363"/>
      <c r="F80" s="363"/>
      <c r="G80" s="363" t="s">
        <v>239</v>
      </c>
    </row>
    <row r="81" spans="1:7" ht="46.5" customHeight="1" thickBot="1" x14ac:dyDescent="0.3">
      <c r="A81" s="359"/>
      <c r="B81" s="361"/>
      <c r="C81" s="364"/>
      <c r="D81" s="364"/>
      <c r="E81" s="364"/>
      <c r="F81" s="364"/>
      <c r="G81" s="364"/>
    </row>
    <row r="82" spans="1:7" ht="46.5" customHeight="1" x14ac:dyDescent="0.25">
      <c r="A82" s="365">
        <v>20</v>
      </c>
      <c r="B82" s="366">
        <v>43249</v>
      </c>
      <c r="C82" s="362" t="s">
        <v>240</v>
      </c>
      <c r="D82" s="362" t="s">
        <v>241</v>
      </c>
      <c r="E82" s="362" t="s">
        <v>214</v>
      </c>
      <c r="F82" s="362" t="s">
        <v>242</v>
      </c>
      <c r="G82" s="362" t="s">
        <v>13</v>
      </c>
    </row>
    <row r="83" spans="1:7" ht="46.5" customHeight="1" x14ac:dyDescent="0.25">
      <c r="A83" s="358"/>
      <c r="B83" s="360"/>
      <c r="C83" s="363"/>
      <c r="D83" s="363"/>
      <c r="E83" s="363"/>
      <c r="F83" s="363"/>
      <c r="G83" s="363"/>
    </row>
    <row r="84" spans="1:7" ht="46.5" customHeight="1" x14ac:dyDescent="0.25">
      <c r="A84" s="358"/>
      <c r="B84" s="360"/>
      <c r="C84" s="363"/>
      <c r="D84" s="363"/>
      <c r="E84" s="363"/>
      <c r="F84" s="363"/>
      <c r="G84" s="363"/>
    </row>
    <row r="85" spans="1:7" ht="46.5" customHeight="1" thickBot="1" x14ac:dyDescent="0.3">
      <c r="A85" s="359"/>
      <c r="B85" s="361"/>
      <c r="C85" s="364"/>
      <c r="D85" s="364"/>
      <c r="E85" s="364"/>
      <c r="F85" s="364"/>
      <c r="G85" s="364"/>
    </row>
    <row r="86" spans="1:7" ht="46.5" customHeight="1" x14ac:dyDescent="0.25">
      <c r="A86" s="365">
        <v>21</v>
      </c>
      <c r="B86" s="366">
        <v>43250</v>
      </c>
      <c r="C86" s="362" t="s">
        <v>212</v>
      </c>
      <c r="D86" s="362" t="s">
        <v>213</v>
      </c>
      <c r="E86" s="362" t="s">
        <v>71</v>
      </c>
      <c r="F86" s="362" t="s">
        <v>243</v>
      </c>
      <c r="G86" s="53" t="s">
        <v>216</v>
      </c>
    </row>
    <row r="87" spans="1:7" ht="46.5" customHeight="1" x14ac:dyDescent="0.25">
      <c r="A87" s="358"/>
      <c r="B87" s="360"/>
      <c r="C87" s="363"/>
      <c r="D87" s="363"/>
      <c r="E87" s="363"/>
      <c r="F87" s="363"/>
      <c r="G87" s="62" t="s">
        <v>4</v>
      </c>
    </row>
    <row r="88" spans="1:7" ht="46.5" customHeight="1" x14ac:dyDescent="0.25">
      <c r="A88" s="358"/>
      <c r="B88" s="360"/>
      <c r="C88" s="363"/>
      <c r="D88" s="363"/>
      <c r="E88" s="363"/>
      <c r="F88" s="363"/>
      <c r="G88" s="363"/>
    </row>
    <row r="89" spans="1:7" ht="11.25" customHeight="1" thickBot="1" x14ac:dyDescent="0.3">
      <c r="A89" s="359"/>
      <c r="B89" s="361"/>
      <c r="C89" s="364"/>
      <c r="D89" s="364"/>
      <c r="E89" s="364"/>
      <c r="F89" s="364"/>
      <c r="G89" s="364"/>
    </row>
  </sheetData>
  <mergeCells count="134">
    <mergeCell ref="G82:G85"/>
    <mergeCell ref="A86:A89"/>
    <mergeCell ref="B86:B89"/>
    <mergeCell ref="C86:C89"/>
    <mergeCell ref="D86:D89"/>
    <mergeCell ref="E86:E89"/>
    <mergeCell ref="F86:F89"/>
    <mergeCell ref="G88:G89"/>
    <mergeCell ref="A82:A85"/>
    <mergeCell ref="B82:B85"/>
    <mergeCell ref="C82:C85"/>
    <mergeCell ref="D82:D85"/>
    <mergeCell ref="E82:E85"/>
    <mergeCell ref="F82:F85"/>
    <mergeCell ref="G76:G77"/>
    <mergeCell ref="A78:A81"/>
    <mergeCell ref="B78:B81"/>
    <mergeCell ref="C78:C81"/>
    <mergeCell ref="D78:D81"/>
    <mergeCell ref="E78:E81"/>
    <mergeCell ref="F78:F81"/>
    <mergeCell ref="G80:G81"/>
    <mergeCell ref="A74:A77"/>
    <mergeCell ref="B74:B77"/>
    <mergeCell ref="C74:C77"/>
    <mergeCell ref="D74:D77"/>
    <mergeCell ref="E74:E77"/>
    <mergeCell ref="F74:F77"/>
    <mergeCell ref="G66:G69"/>
    <mergeCell ref="A70:A73"/>
    <mergeCell ref="B70:B73"/>
    <mergeCell ref="C70:C73"/>
    <mergeCell ref="D70:D73"/>
    <mergeCell ref="E70:E73"/>
    <mergeCell ref="F70:F73"/>
    <mergeCell ref="G70:G73"/>
    <mergeCell ref="A66:A69"/>
    <mergeCell ref="B66:B69"/>
    <mergeCell ref="C66:C69"/>
    <mergeCell ref="D66:D69"/>
    <mergeCell ref="E66:E69"/>
    <mergeCell ref="F66:F69"/>
    <mergeCell ref="A62:A65"/>
    <mergeCell ref="B62:B65"/>
    <mergeCell ref="C62:C65"/>
    <mergeCell ref="D62:D65"/>
    <mergeCell ref="E62:E65"/>
    <mergeCell ref="F62:F65"/>
    <mergeCell ref="A58:A61"/>
    <mergeCell ref="B58:B61"/>
    <mergeCell ref="C58:C61"/>
    <mergeCell ref="D58:D61"/>
    <mergeCell ref="E58:E61"/>
    <mergeCell ref="F58:F61"/>
    <mergeCell ref="A54:A57"/>
    <mergeCell ref="B54:B57"/>
    <mergeCell ref="C54:C57"/>
    <mergeCell ref="D54:D57"/>
    <mergeCell ref="E54:E57"/>
    <mergeCell ref="F54:F57"/>
    <mergeCell ref="A50:A53"/>
    <mergeCell ref="B50:B53"/>
    <mergeCell ref="C50:C53"/>
    <mergeCell ref="D50:D53"/>
    <mergeCell ref="E50:E53"/>
    <mergeCell ref="F50:F53"/>
    <mergeCell ref="A46:A49"/>
    <mergeCell ref="B46:B49"/>
    <mergeCell ref="C46:C49"/>
    <mergeCell ref="D46:D49"/>
    <mergeCell ref="E46:E49"/>
    <mergeCell ref="F46:F49"/>
    <mergeCell ref="A44:A45"/>
    <mergeCell ref="B44:B45"/>
    <mergeCell ref="C44:C45"/>
    <mergeCell ref="D44:D45"/>
    <mergeCell ref="E44:E45"/>
    <mergeCell ref="F44:F45"/>
    <mergeCell ref="A40:A43"/>
    <mergeCell ref="B40:B43"/>
    <mergeCell ref="C40:C43"/>
    <mergeCell ref="D40:D43"/>
    <mergeCell ref="E40:E43"/>
    <mergeCell ref="F40:F43"/>
    <mergeCell ref="A36:A39"/>
    <mergeCell ref="B36:B39"/>
    <mergeCell ref="C36:C39"/>
    <mergeCell ref="D36:D39"/>
    <mergeCell ref="E36:E39"/>
    <mergeCell ref="F36:F39"/>
    <mergeCell ref="A32:A35"/>
    <mergeCell ref="B32:B35"/>
    <mergeCell ref="C32:C35"/>
    <mergeCell ref="D32:D35"/>
    <mergeCell ref="E32:E35"/>
    <mergeCell ref="F32:F35"/>
    <mergeCell ref="A28:A31"/>
    <mergeCell ref="B28:B31"/>
    <mergeCell ref="C28:C31"/>
    <mergeCell ref="D28:D31"/>
    <mergeCell ref="E28:E31"/>
    <mergeCell ref="F28:F31"/>
    <mergeCell ref="A24:A27"/>
    <mergeCell ref="B24:B27"/>
    <mergeCell ref="C24:C27"/>
    <mergeCell ref="D24:D27"/>
    <mergeCell ref="E24:E27"/>
    <mergeCell ref="F24:F27"/>
    <mergeCell ref="A20:A23"/>
    <mergeCell ref="B20:B23"/>
    <mergeCell ref="C20:C23"/>
    <mergeCell ref="D20:D23"/>
    <mergeCell ref="E20:E23"/>
    <mergeCell ref="F20:F23"/>
    <mergeCell ref="B6:G6"/>
    <mergeCell ref="A8:B8"/>
    <mergeCell ref="A9:A12"/>
    <mergeCell ref="B9:B12"/>
    <mergeCell ref="C9:C12"/>
    <mergeCell ref="D9:D12"/>
    <mergeCell ref="E9:E12"/>
    <mergeCell ref="F9:F12"/>
    <mergeCell ref="A17:A19"/>
    <mergeCell ref="B17:B19"/>
    <mergeCell ref="C17:C19"/>
    <mergeCell ref="D17:D19"/>
    <mergeCell ref="E17:E19"/>
    <mergeCell ref="F17:F19"/>
    <mergeCell ref="A13:A16"/>
    <mergeCell ref="B13:B16"/>
    <mergeCell ref="C13:C16"/>
    <mergeCell ref="D13:D16"/>
    <mergeCell ref="E13:E16"/>
    <mergeCell ref="F13:F16"/>
  </mergeCells>
  <pageMargins left="0.27559055118110237" right="0.19685039370078741" top="0.35433070866141736" bottom="0.31496062992125984" header="0.31496062992125984" footer="0.23622047244094491"/>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D42"/>
  <sheetViews>
    <sheetView topLeftCell="A4" workbookViewId="0">
      <selection sqref="A1:D1048576"/>
    </sheetView>
  </sheetViews>
  <sheetFormatPr baseColWidth="10" defaultRowHeight="15" x14ac:dyDescent="0.25"/>
  <cols>
    <col min="1" max="1" width="16.140625" customWidth="1"/>
    <col min="2" max="2" width="29.5703125" customWidth="1"/>
    <col min="3" max="3" width="35.42578125" customWidth="1"/>
  </cols>
  <sheetData>
    <row r="2" spans="1:4" ht="72.75" customHeight="1" x14ac:dyDescent="0.3">
      <c r="A2" s="287" t="s">
        <v>6</v>
      </c>
      <c r="B2" s="287"/>
      <c r="C2" s="287"/>
    </row>
    <row r="3" spans="1:4" ht="18.75" x14ac:dyDescent="0.3">
      <c r="A3" s="287" t="s">
        <v>7</v>
      </c>
      <c r="B3" s="287"/>
      <c r="C3" s="287"/>
    </row>
    <row r="5" spans="1:4" x14ac:dyDescent="0.25">
      <c r="A5" s="288" t="s">
        <v>8</v>
      </c>
      <c r="B5" s="288"/>
      <c r="C5" s="288"/>
    </row>
    <row r="6" spans="1:4" x14ac:dyDescent="0.25">
      <c r="C6" s="355" t="s">
        <v>179</v>
      </c>
      <c r="D6" s="355"/>
    </row>
    <row r="7" spans="1:4" ht="5.25" customHeight="1" x14ac:dyDescent="0.25"/>
    <row r="8" spans="1:4" x14ac:dyDescent="0.25">
      <c r="A8" s="32" t="s">
        <v>117</v>
      </c>
      <c r="C8" s="52">
        <v>21</v>
      </c>
    </row>
    <row r="9" spans="1:4" x14ac:dyDescent="0.25">
      <c r="A9" s="42" t="s">
        <v>118</v>
      </c>
    </row>
    <row r="10" spans="1:4" x14ac:dyDescent="0.25">
      <c r="A10" s="268" t="s">
        <v>10</v>
      </c>
      <c r="B10" s="270"/>
      <c r="C10" s="3">
        <v>7</v>
      </c>
    </row>
    <row r="11" spans="1:4" x14ac:dyDescent="0.25">
      <c r="A11" s="268" t="s">
        <v>11</v>
      </c>
      <c r="B11" s="270"/>
      <c r="C11" s="3">
        <v>0</v>
      </c>
    </row>
    <row r="12" spans="1:4" x14ac:dyDescent="0.25">
      <c r="A12" s="268" t="s">
        <v>12</v>
      </c>
      <c r="B12" s="270"/>
      <c r="C12" s="3">
        <v>7</v>
      </c>
    </row>
    <row r="13" spans="1:4" x14ac:dyDescent="0.25">
      <c r="A13" s="268" t="s">
        <v>112</v>
      </c>
      <c r="B13" s="270"/>
      <c r="C13" s="3">
        <v>4</v>
      </c>
    </row>
    <row r="14" spans="1:4" x14ac:dyDescent="0.25">
      <c r="A14" s="268" t="s">
        <v>113</v>
      </c>
      <c r="B14" s="270"/>
      <c r="C14" s="3">
        <v>3</v>
      </c>
    </row>
    <row r="15" spans="1:4" x14ac:dyDescent="0.25">
      <c r="A15" s="268" t="s">
        <v>114</v>
      </c>
      <c r="B15" s="270"/>
      <c r="C15" s="3">
        <v>3</v>
      </c>
    </row>
    <row r="16" spans="1:4" x14ac:dyDescent="0.25">
      <c r="A16" s="268" t="s">
        <v>115</v>
      </c>
      <c r="B16" s="270"/>
      <c r="C16" s="3">
        <v>3</v>
      </c>
    </row>
    <row r="17" spans="1:3" x14ac:dyDescent="0.25">
      <c r="A17" s="268" t="s">
        <v>116</v>
      </c>
      <c r="B17" s="270"/>
      <c r="C17" s="3">
        <v>1</v>
      </c>
    </row>
    <row r="18" spans="1:3" ht="5.25" customHeight="1" x14ac:dyDescent="0.25"/>
    <row r="34" spans="1:4" ht="15.75" thickBot="1" x14ac:dyDescent="0.3">
      <c r="A34" s="20" t="s">
        <v>35</v>
      </c>
      <c r="B34" s="21"/>
      <c r="C34" s="21"/>
    </row>
    <row r="35" spans="1:4" ht="27.75" customHeight="1" x14ac:dyDescent="0.25">
      <c r="A35" s="342" t="s">
        <v>124</v>
      </c>
      <c r="B35" s="343"/>
      <c r="C35" s="343"/>
      <c r="D35" s="344"/>
    </row>
    <row r="36" spans="1:4" ht="27.75" customHeight="1" x14ac:dyDescent="0.25">
      <c r="A36" s="336" t="s">
        <v>125</v>
      </c>
      <c r="B36" s="337"/>
      <c r="C36" s="337"/>
      <c r="D36" s="338"/>
    </row>
    <row r="37" spans="1:4" ht="27.75" customHeight="1" x14ac:dyDescent="0.25">
      <c r="A37" s="336" t="s">
        <v>126</v>
      </c>
      <c r="B37" s="337"/>
      <c r="C37" s="337"/>
      <c r="D37" s="338"/>
    </row>
    <row r="38" spans="1:4" ht="27.75" customHeight="1" x14ac:dyDescent="0.25">
      <c r="A38" s="336" t="s">
        <v>127</v>
      </c>
      <c r="B38" s="337"/>
      <c r="C38" s="337"/>
      <c r="D38" s="338"/>
    </row>
    <row r="39" spans="1:4" ht="27.75" customHeight="1" x14ac:dyDescent="0.25">
      <c r="A39" s="336" t="s">
        <v>128</v>
      </c>
      <c r="B39" s="337"/>
      <c r="C39" s="337"/>
      <c r="D39" s="338"/>
    </row>
    <row r="40" spans="1:4" ht="27.75" customHeight="1" x14ac:dyDescent="0.25">
      <c r="A40" s="336" t="s">
        <v>129</v>
      </c>
      <c r="B40" s="337"/>
      <c r="C40" s="337"/>
      <c r="D40" s="338"/>
    </row>
    <row r="41" spans="1:4" ht="27.75" customHeight="1" x14ac:dyDescent="0.25">
      <c r="A41" s="336" t="s">
        <v>131</v>
      </c>
      <c r="B41" s="337"/>
      <c r="C41" s="337"/>
      <c r="D41" s="338"/>
    </row>
    <row r="42" spans="1:4" ht="27.75" customHeight="1" thickBot="1" x14ac:dyDescent="0.3">
      <c r="A42" s="339" t="s">
        <v>130</v>
      </c>
      <c r="B42" s="340"/>
      <c r="C42" s="340"/>
      <c r="D42" s="341"/>
    </row>
  </sheetData>
  <mergeCells count="20">
    <mergeCell ref="A42:D42"/>
    <mergeCell ref="C6:D6"/>
    <mergeCell ref="A35:D35"/>
    <mergeCell ref="A36:D36"/>
    <mergeCell ref="A37:D37"/>
    <mergeCell ref="A38:D38"/>
    <mergeCell ref="A39:D39"/>
    <mergeCell ref="A40:D40"/>
    <mergeCell ref="A13:B13"/>
    <mergeCell ref="A14:B14"/>
    <mergeCell ref="A15:B15"/>
    <mergeCell ref="A16:B16"/>
    <mergeCell ref="A17:B17"/>
    <mergeCell ref="A41:D41"/>
    <mergeCell ref="A10:B10"/>
    <mergeCell ref="A11:B11"/>
    <mergeCell ref="A12:B12"/>
    <mergeCell ref="A3:C3"/>
    <mergeCell ref="A2:C2"/>
    <mergeCell ref="A5:C5"/>
  </mergeCells>
  <pageMargins left="0.57999999999999996" right="0.23" top="0.27" bottom="0.27" header="0.18" footer="0.17"/>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5:P121"/>
  <sheetViews>
    <sheetView topLeftCell="C79" zoomScale="90" zoomScaleNormal="90" workbookViewId="0">
      <selection activeCell="I8" sqref="I8:P8"/>
    </sheetView>
  </sheetViews>
  <sheetFormatPr baseColWidth="10" defaultRowHeight="15.75" x14ac:dyDescent="0.25"/>
  <cols>
    <col min="1" max="1" width="3.140625" style="78" customWidth="1"/>
    <col min="2" max="2" width="10.28515625" style="74" customWidth="1"/>
    <col min="3" max="3" width="12.85546875" style="74" customWidth="1"/>
    <col min="4" max="4" width="9.42578125" style="74" customWidth="1"/>
    <col min="5" max="5" width="12.7109375" style="74" customWidth="1"/>
    <col min="6" max="6" width="38" style="75" customWidth="1"/>
    <col min="7" max="7" width="12.42578125" style="74" customWidth="1"/>
    <col min="9" max="9" width="23.85546875" customWidth="1"/>
    <col min="10" max="10" width="13.85546875" customWidth="1"/>
  </cols>
  <sheetData>
    <row r="5" spans="1:16" ht="15" customHeight="1" x14ac:dyDescent="0.25"/>
    <row r="6" spans="1:16" ht="69.75" customHeight="1" x14ac:dyDescent="0.25">
      <c r="B6" s="335" t="s">
        <v>103</v>
      </c>
      <c r="C6" s="335"/>
      <c r="D6" s="335"/>
      <c r="E6" s="335"/>
      <c r="F6" s="335"/>
      <c r="G6" s="335"/>
    </row>
    <row r="7" spans="1:16" ht="27" customHeight="1" thickBot="1" x14ac:dyDescent="0.3">
      <c r="A7" s="42" t="s">
        <v>178</v>
      </c>
      <c r="B7" s="9"/>
      <c r="C7" s="9"/>
      <c r="D7" s="9"/>
      <c r="E7" s="9"/>
      <c r="F7" s="63"/>
      <c r="G7" s="79" t="s">
        <v>244</v>
      </c>
    </row>
    <row r="8" spans="1:16" ht="24.75" thickBot="1" x14ac:dyDescent="0.3">
      <c r="A8" s="356" t="s">
        <v>1</v>
      </c>
      <c r="B8" s="357"/>
      <c r="C8" s="88" t="s">
        <v>0</v>
      </c>
      <c r="D8" s="58" t="s">
        <v>61</v>
      </c>
      <c r="E8" s="38" t="s">
        <v>2</v>
      </c>
      <c r="F8" s="39" t="s">
        <v>180</v>
      </c>
      <c r="G8" s="93" t="s">
        <v>55</v>
      </c>
      <c r="I8" s="76" t="s">
        <v>10</v>
      </c>
      <c r="J8" s="76" t="s">
        <v>11</v>
      </c>
      <c r="K8" s="76" t="s">
        <v>12</v>
      </c>
      <c r="L8" s="76" t="s">
        <v>112</v>
      </c>
      <c r="M8" s="76" t="s">
        <v>113</v>
      </c>
      <c r="N8" s="76" t="s">
        <v>114</v>
      </c>
      <c r="O8" s="76" t="s">
        <v>115</v>
      </c>
      <c r="P8" s="76" t="s">
        <v>116</v>
      </c>
    </row>
    <row r="9" spans="1:16" ht="12.75" customHeight="1" x14ac:dyDescent="0.25">
      <c r="A9" s="246">
        <v>1</v>
      </c>
      <c r="B9" s="381">
        <v>43254</v>
      </c>
      <c r="C9" s="384" t="s">
        <v>270</v>
      </c>
      <c r="D9" s="390" t="s">
        <v>288</v>
      </c>
      <c r="E9" s="387" t="s">
        <v>271</v>
      </c>
      <c r="F9" s="390" t="s">
        <v>285</v>
      </c>
      <c r="G9" s="374" t="s">
        <v>5</v>
      </c>
      <c r="I9" s="15">
        <f>1+1+1+1+2+1</f>
        <v>7</v>
      </c>
      <c r="J9" s="15">
        <v>2</v>
      </c>
      <c r="K9" s="15">
        <f>1+1+1+1</f>
        <v>4</v>
      </c>
      <c r="L9" s="15">
        <f>1+1+1+1+1+1</f>
        <v>6</v>
      </c>
      <c r="M9" s="15">
        <f>1+1+1+1</f>
        <v>4</v>
      </c>
      <c r="N9" s="15">
        <v>1</v>
      </c>
      <c r="O9" s="15">
        <f>1+1+1</f>
        <v>3</v>
      </c>
      <c r="P9" s="15">
        <f>1+1+1</f>
        <v>3</v>
      </c>
    </row>
    <row r="10" spans="1:16" ht="13.5" customHeight="1" x14ac:dyDescent="0.25">
      <c r="A10" s="247"/>
      <c r="B10" s="382"/>
      <c r="C10" s="385"/>
      <c r="D10" s="391"/>
      <c r="E10" s="388"/>
      <c r="F10" s="391"/>
      <c r="G10" s="375"/>
    </row>
    <row r="11" spans="1:16" ht="56.25" customHeight="1" x14ac:dyDescent="0.25">
      <c r="A11" s="247"/>
      <c r="B11" s="382"/>
      <c r="C11" s="385"/>
      <c r="D11" s="391"/>
      <c r="E11" s="388"/>
      <c r="F11" s="391"/>
      <c r="G11" s="375"/>
    </row>
    <row r="12" spans="1:16" ht="39" customHeight="1" thickBot="1" x14ac:dyDescent="0.3">
      <c r="A12" s="248"/>
      <c r="B12" s="383"/>
      <c r="C12" s="386"/>
      <c r="D12" s="392"/>
      <c r="E12" s="389"/>
      <c r="F12" s="392"/>
      <c r="G12" s="376"/>
    </row>
    <row r="13" spans="1:16" ht="27.75" customHeight="1" x14ac:dyDescent="0.25">
      <c r="A13" s="246">
        <v>2</v>
      </c>
      <c r="B13" s="369">
        <v>43256</v>
      </c>
      <c r="C13" s="257" t="s">
        <v>259</v>
      </c>
      <c r="D13" s="257" t="s">
        <v>260</v>
      </c>
      <c r="E13" s="378" t="s">
        <v>57</v>
      </c>
      <c r="F13" s="257" t="s">
        <v>289</v>
      </c>
      <c r="G13" s="372" t="s">
        <v>247</v>
      </c>
    </row>
    <row r="14" spans="1:16" ht="12.75" customHeight="1" x14ac:dyDescent="0.25">
      <c r="A14" s="247"/>
      <c r="B14" s="370"/>
      <c r="C14" s="258"/>
      <c r="D14" s="258"/>
      <c r="E14" s="379"/>
      <c r="F14" s="258"/>
      <c r="G14" s="373"/>
    </row>
    <row r="15" spans="1:16" ht="63" customHeight="1" x14ac:dyDescent="0.25">
      <c r="A15" s="247"/>
      <c r="B15" s="370"/>
      <c r="C15" s="258"/>
      <c r="D15" s="258"/>
      <c r="E15" s="379"/>
      <c r="F15" s="258"/>
      <c r="G15" s="373"/>
    </row>
    <row r="16" spans="1:16" ht="27.75" customHeight="1" thickBot="1" x14ac:dyDescent="0.3">
      <c r="A16" s="248"/>
      <c r="B16" s="371"/>
      <c r="C16" s="259"/>
      <c r="D16" s="259"/>
      <c r="E16" s="380"/>
      <c r="F16" s="259"/>
      <c r="G16" s="96"/>
    </row>
    <row r="17" spans="1:10" s="77" customFormat="1" ht="8.25" customHeight="1" x14ac:dyDescent="0.25">
      <c r="A17" s="253">
        <v>3</v>
      </c>
      <c r="B17" s="370">
        <v>43256</v>
      </c>
      <c r="C17" s="257" t="s">
        <v>212</v>
      </c>
      <c r="D17" s="257" t="s">
        <v>213</v>
      </c>
      <c r="E17" s="257" t="s">
        <v>187</v>
      </c>
      <c r="F17" s="257" t="s">
        <v>290</v>
      </c>
      <c r="G17" s="372" t="s">
        <v>4</v>
      </c>
      <c r="H17" s="80"/>
    </row>
    <row r="18" spans="1:10" s="77" customFormat="1" ht="15" x14ac:dyDescent="0.25">
      <c r="A18" s="254"/>
      <c r="B18" s="370"/>
      <c r="C18" s="258"/>
      <c r="D18" s="258"/>
      <c r="E18" s="258"/>
      <c r="F18" s="258"/>
      <c r="G18" s="373"/>
      <c r="H18" s="80"/>
    </row>
    <row r="19" spans="1:10" s="77" customFormat="1" ht="61.5" customHeight="1" x14ac:dyDescent="0.25">
      <c r="A19" s="254"/>
      <c r="B19" s="370"/>
      <c r="C19" s="258"/>
      <c r="D19" s="258"/>
      <c r="E19" s="258"/>
      <c r="F19" s="258"/>
      <c r="G19" s="373"/>
      <c r="H19" s="80"/>
    </row>
    <row r="20" spans="1:10" s="77" customFormat="1" ht="10.5" customHeight="1" thickBot="1" x14ac:dyDescent="0.3">
      <c r="A20" s="255"/>
      <c r="B20" s="371"/>
      <c r="C20" s="259"/>
      <c r="D20" s="259"/>
      <c r="E20" s="259"/>
      <c r="F20" s="259"/>
      <c r="G20" s="377"/>
      <c r="H20" s="81"/>
    </row>
    <row r="21" spans="1:10" s="77" customFormat="1" ht="42.75" customHeight="1" x14ac:dyDescent="0.25">
      <c r="A21" s="253">
        <v>4</v>
      </c>
      <c r="B21" s="369">
        <v>43257</v>
      </c>
      <c r="C21" s="257" t="s">
        <v>257</v>
      </c>
      <c r="D21" s="257" t="s">
        <v>258</v>
      </c>
      <c r="E21" s="257" t="s">
        <v>265</v>
      </c>
      <c r="F21" s="257" t="s">
        <v>291</v>
      </c>
      <c r="G21" s="97" t="s">
        <v>216</v>
      </c>
      <c r="H21" s="81"/>
      <c r="J21" s="87"/>
    </row>
    <row r="22" spans="1:10" s="77" customFormat="1" ht="37.5" customHeight="1" x14ac:dyDescent="0.25">
      <c r="A22" s="254"/>
      <c r="B22" s="370"/>
      <c r="C22" s="258"/>
      <c r="D22" s="258"/>
      <c r="E22" s="258"/>
      <c r="F22" s="258"/>
      <c r="G22" s="98" t="s">
        <v>207</v>
      </c>
      <c r="H22" s="81"/>
    </row>
    <row r="23" spans="1:10" s="77" customFormat="1" ht="85.5" customHeight="1" x14ac:dyDescent="0.25">
      <c r="A23" s="254"/>
      <c r="B23" s="370"/>
      <c r="C23" s="258"/>
      <c r="D23" s="258"/>
      <c r="E23" s="258"/>
      <c r="F23" s="258"/>
      <c r="G23" s="98"/>
      <c r="H23" s="81"/>
    </row>
    <row r="24" spans="1:10" s="77" customFormat="1" thickBot="1" x14ac:dyDescent="0.3">
      <c r="A24" s="255"/>
      <c r="B24" s="371"/>
      <c r="C24" s="259"/>
      <c r="D24" s="259"/>
      <c r="E24" s="259"/>
      <c r="F24" s="259"/>
      <c r="G24" s="99"/>
      <c r="H24" s="81"/>
    </row>
    <row r="25" spans="1:10" s="77" customFormat="1" ht="207" customHeight="1" thickBot="1" x14ac:dyDescent="0.3">
      <c r="A25" s="89">
        <v>5</v>
      </c>
      <c r="B25" s="94">
        <v>43260</v>
      </c>
      <c r="C25" s="86" t="s">
        <v>212</v>
      </c>
      <c r="D25" s="86" t="s">
        <v>213</v>
      </c>
      <c r="E25" s="86" t="s">
        <v>73</v>
      </c>
      <c r="F25" s="86" t="s">
        <v>292</v>
      </c>
      <c r="G25" s="67" t="s">
        <v>4</v>
      </c>
      <c r="H25" s="81"/>
    </row>
    <row r="26" spans="1:10" s="77" customFormat="1" ht="10.5" customHeight="1" x14ac:dyDescent="0.25">
      <c r="A26" s="253">
        <v>6</v>
      </c>
      <c r="B26" s="369">
        <v>43262</v>
      </c>
      <c r="C26" s="257" t="s">
        <v>272</v>
      </c>
      <c r="D26" s="265" t="s">
        <v>302</v>
      </c>
      <c r="E26" s="265" t="s">
        <v>205</v>
      </c>
      <c r="F26" s="265" t="s">
        <v>274</v>
      </c>
      <c r="G26" s="372" t="s">
        <v>273</v>
      </c>
      <c r="H26" s="81"/>
    </row>
    <row r="27" spans="1:10" s="77" customFormat="1" ht="15" x14ac:dyDescent="0.25">
      <c r="A27" s="254"/>
      <c r="B27" s="370"/>
      <c r="C27" s="258"/>
      <c r="D27" s="266"/>
      <c r="E27" s="266"/>
      <c r="F27" s="266"/>
      <c r="G27" s="373"/>
      <c r="H27" s="81"/>
    </row>
    <row r="28" spans="1:10" s="77" customFormat="1" ht="102" customHeight="1" x14ac:dyDescent="0.25">
      <c r="A28" s="254"/>
      <c r="B28" s="370"/>
      <c r="C28" s="258"/>
      <c r="D28" s="266"/>
      <c r="E28" s="266"/>
      <c r="F28" s="266"/>
      <c r="G28" s="373"/>
      <c r="H28" s="81"/>
    </row>
    <row r="29" spans="1:10" s="77" customFormat="1" ht="37.5" customHeight="1" x14ac:dyDescent="0.25">
      <c r="A29" s="254"/>
      <c r="B29" s="370"/>
      <c r="C29" s="258"/>
      <c r="D29" s="266"/>
      <c r="E29" s="266"/>
      <c r="F29" s="266"/>
      <c r="G29" s="373"/>
      <c r="H29" s="81"/>
    </row>
    <row r="30" spans="1:10" thickBot="1" x14ac:dyDescent="0.3">
      <c r="A30" s="255"/>
      <c r="B30" s="371"/>
      <c r="C30" s="259"/>
      <c r="D30" s="267"/>
      <c r="E30" s="267"/>
      <c r="F30" s="267"/>
      <c r="G30" s="377"/>
      <c r="H30" s="82"/>
    </row>
    <row r="31" spans="1:10" s="77" customFormat="1" ht="14.25" customHeight="1" x14ac:dyDescent="0.25">
      <c r="A31" s="253">
        <v>7</v>
      </c>
      <c r="B31" s="369">
        <v>43264</v>
      </c>
      <c r="C31" s="257" t="s">
        <v>298</v>
      </c>
      <c r="D31" s="265" t="s">
        <v>304</v>
      </c>
      <c r="E31" s="265" t="s">
        <v>71</v>
      </c>
      <c r="F31" s="265" t="s">
        <v>269</v>
      </c>
      <c r="G31" s="372" t="s">
        <v>5</v>
      </c>
      <c r="H31" s="81"/>
    </row>
    <row r="32" spans="1:10" s="77" customFormat="1" ht="15" x14ac:dyDescent="0.25">
      <c r="A32" s="254"/>
      <c r="B32" s="370"/>
      <c r="C32" s="258"/>
      <c r="D32" s="266"/>
      <c r="E32" s="266"/>
      <c r="F32" s="266"/>
      <c r="G32" s="373"/>
      <c r="H32" s="81"/>
    </row>
    <row r="33" spans="1:8" s="77" customFormat="1" ht="30.75" customHeight="1" x14ac:dyDescent="0.25">
      <c r="A33" s="254"/>
      <c r="B33" s="370"/>
      <c r="C33" s="258"/>
      <c r="D33" s="266"/>
      <c r="E33" s="266"/>
      <c r="F33" s="266"/>
      <c r="G33" s="373"/>
      <c r="H33" s="81"/>
    </row>
    <row r="34" spans="1:8" s="77" customFormat="1" ht="66" customHeight="1" x14ac:dyDescent="0.25">
      <c r="A34" s="254"/>
      <c r="B34" s="370"/>
      <c r="C34" s="258"/>
      <c r="D34" s="266"/>
      <c r="E34" s="266"/>
      <c r="F34" s="266"/>
      <c r="G34" s="373"/>
      <c r="H34" s="81"/>
    </row>
    <row r="35" spans="1:8" ht="159" customHeight="1" thickBot="1" x14ac:dyDescent="0.3">
      <c r="A35" s="255"/>
      <c r="B35" s="371"/>
      <c r="C35" s="259"/>
      <c r="D35" s="267"/>
      <c r="E35" s="267"/>
      <c r="F35" s="267"/>
      <c r="G35" s="377"/>
      <c r="H35" s="82"/>
    </row>
    <row r="36" spans="1:8" ht="71.25" customHeight="1" x14ac:dyDescent="0.25">
      <c r="A36" s="247">
        <v>8</v>
      </c>
      <c r="B36" s="370">
        <v>43266</v>
      </c>
      <c r="C36" s="258" t="s">
        <v>261</v>
      </c>
      <c r="D36" s="258" t="s">
        <v>262</v>
      </c>
      <c r="E36" s="258" t="s">
        <v>21</v>
      </c>
      <c r="F36" s="258" t="s">
        <v>268</v>
      </c>
      <c r="G36" s="373" t="s">
        <v>299</v>
      </c>
    </row>
    <row r="37" spans="1:8" ht="47.25" customHeight="1" x14ac:dyDescent="0.25">
      <c r="A37" s="247"/>
      <c r="B37" s="370"/>
      <c r="C37" s="258"/>
      <c r="D37" s="258"/>
      <c r="E37" s="258"/>
      <c r="F37" s="258"/>
      <c r="G37" s="373"/>
    </row>
    <row r="38" spans="1:8" ht="23.25" customHeight="1" x14ac:dyDescent="0.25">
      <c r="A38" s="247"/>
      <c r="B38" s="370"/>
      <c r="C38" s="258"/>
      <c r="D38" s="258"/>
      <c r="E38" s="258"/>
      <c r="F38" s="258"/>
      <c r="G38" s="373"/>
    </row>
    <row r="39" spans="1:8" ht="97.5" customHeight="1" thickBot="1" x14ac:dyDescent="0.3">
      <c r="A39" s="247"/>
      <c r="B39" s="371"/>
      <c r="C39" s="259"/>
      <c r="D39" s="259"/>
      <c r="E39" s="259"/>
      <c r="F39" s="259"/>
      <c r="G39" s="99" t="s">
        <v>5</v>
      </c>
    </row>
    <row r="40" spans="1:8" ht="25.5" customHeight="1" x14ac:dyDescent="0.25">
      <c r="A40" s="246">
        <v>9</v>
      </c>
      <c r="B40" s="369">
        <v>43267</v>
      </c>
      <c r="C40" s="257" t="s">
        <v>212</v>
      </c>
      <c r="D40" s="257" t="s">
        <v>213</v>
      </c>
      <c r="E40" s="257" t="s">
        <v>65</v>
      </c>
      <c r="F40" s="257" t="s">
        <v>293</v>
      </c>
      <c r="G40" s="372" t="s">
        <v>216</v>
      </c>
    </row>
    <row r="41" spans="1:8" ht="22.5" customHeight="1" x14ac:dyDescent="0.25">
      <c r="A41" s="247"/>
      <c r="B41" s="370"/>
      <c r="C41" s="258"/>
      <c r="D41" s="258"/>
      <c r="E41" s="258"/>
      <c r="F41" s="258"/>
      <c r="G41" s="373"/>
    </row>
    <row r="42" spans="1:8" ht="58.5" customHeight="1" x14ac:dyDescent="0.25">
      <c r="A42" s="247"/>
      <c r="B42" s="370"/>
      <c r="C42" s="258"/>
      <c r="D42" s="258"/>
      <c r="E42" s="258"/>
      <c r="F42" s="258"/>
      <c r="G42" s="373"/>
    </row>
    <row r="43" spans="1:8" ht="74.25" customHeight="1" thickBot="1" x14ac:dyDescent="0.3">
      <c r="A43" s="248"/>
      <c r="B43" s="371"/>
      <c r="C43" s="259"/>
      <c r="D43" s="259"/>
      <c r="E43" s="259"/>
      <c r="F43" s="259"/>
      <c r="G43" s="377"/>
    </row>
    <row r="44" spans="1:8" ht="27.75" customHeight="1" x14ac:dyDescent="0.25">
      <c r="A44" s="246">
        <v>10</v>
      </c>
      <c r="B44" s="370">
        <v>43269</v>
      </c>
      <c r="C44" s="258" t="s">
        <v>185</v>
      </c>
      <c r="D44" s="258" t="s">
        <v>245</v>
      </c>
      <c r="E44" s="258" t="s">
        <v>73</v>
      </c>
      <c r="F44" s="258" t="s">
        <v>294</v>
      </c>
      <c r="G44" s="372" t="s">
        <v>247</v>
      </c>
    </row>
    <row r="45" spans="1:8" ht="45" customHeight="1" x14ac:dyDescent="0.25">
      <c r="A45" s="247"/>
      <c r="B45" s="370"/>
      <c r="C45" s="258"/>
      <c r="D45" s="258"/>
      <c r="E45" s="258"/>
      <c r="F45" s="258"/>
      <c r="G45" s="373"/>
    </row>
    <row r="46" spans="1:8" ht="129" customHeight="1" x14ac:dyDescent="0.25">
      <c r="A46" s="247"/>
      <c r="B46" s="370"/>
      <c r="C46" s="258"/>
      <c r="D46" s="258"/>
      <c r="E46" s="258"/>
      <c r="F46" s="258"/>
      <c r="G46" s="98" t="s">
        <v>13</v>
      </c>
    </row>
    <row r="47" spans="1:8" ht="32.25" customHeight="1" thickBot="1" x14ac:dyDescent="0.3">
      <c r="A47" s="248"/>
      <c r="B47" s="371"/>
      <c r="C47" s="259"/>
      <c r="D47" s="259"/>
      <c r="E47" s="259"/>
      <c r="F47" s="259"/>
      <c r="G47" s="99"/>
    </row>
    <row r="48" spans="1:8" ht="57.75" customHeight="1" x14ac:dyDescent="0.25">
      <c r="A48" s="246">
        <v>11</v>
      </c>
      <c r="B48" s="369">
        <v>43271</v>
      </c>
      <c r="C48" s="265" t="s">
        <v>275</v>
      </c>
      <c r="D48" s="265" t="s">
        <v>295</v>
      </c>
      <c r="E48" s="265" t="s">
        <v>205</v>
      </c>
      <c r="F48" s="265" t="s">
        <v>296</v>
      </c>
      <c r="G48" s="372" t="s">
        <v>286</v>
      </c>
    </row>
    <row r="49" spans="1:7" ht="213" customHeight="1" thickBot="1" x14ac:dyDescent="0.3">
      <c r="A49" s="248"/>
      <c r="B49" s="370"/>
      <c r="C49" s="266"/>
      <c r="D49" s="266"/>
      <c r="E49" s="266"/>
      <c r="F49" s="266"/>
      <c r="G49" s="377"/>
    </row>
    <row r="50" spans="1:7" ht="27.75" customHeight="1" x14ac:dyDescent="0.25">
      <c r="A50" s="246">
        <v>12</v>
      </c>
      <c r="B50" s="369">
        <v>43274</v>
      </c>
      <c r="C50" s="257" t="s">
        <v>212</v>
      </c>
      <c r="D50" s="257" t="s">
        <v>213</v>
      </c>
      <c r="E50" s="257" t="s">
        <v>21</v>
      </c>
      <c r="F50" s="257" t="s">
        <v>276</v>
      </c>
      <c r="G50" s="372" t="s">
        <v>13</v>
      </c>
    </row>
    <row r="51" spans="1:7" ht="27.75" customHeight="1" x14ac:dyDescent="0.25">
      <c r="A51" s="247"/>
      <c r="B51" s="370"/>
      <c r="C51" s="258"/>
      <c r="D51" s="258"/>
      <c r="E51" s="258"/>
      <c r="F51" s="258"/>
      <c r="G51" s="373"/>
    </row>
    <row r="52" spans="1:7" ht="43.5" customHeight="1" x14ac:dyDescent="0.25">
      <c r="A52" s="247"/>
      <c r="B52" s="370"/>
      <c r="C52" s="258"/>
      <c r="D52" s="258"/>
      <c r="E52" s="258"/>
      <c r="F52" s="258"/>
      <c r="G52" s="373"/>
    </row>
    <row r="53" spans="1:7" ht="113.25" customHeight="1" thickBot="1" x14ac:dyDescent="0.3">
      <c r="A53" s="248"/>
      <c r="B53" s="371"/>
      <c r="C53" s="259"/>
      <c r="D53" s="259"/>
      <c r="E53" s="259"/>
      <c r="F53" s="259"/>
      <c r="G53" s="377"/>
    </row>
    <row r="54" spans="1:7" ht="27.75" customHeight="1" x14ac:dyDescent="0.25">
      <c r="A54" s="246">
        <v>13</v>
      </c>
      <c r="B54" s="370">
        <v>43277</v>
      </c>
      <c r="C54" s="257" t="s">
        <v>212</v>
      </c>
      <c r="D54" s="257" t="s">
        <v>213</v>
      </c>
      <c r="E54" s="257" t="s">
        <v>21</v>
      </c>
      <c r="F54" s="257" t="s">
        <v>277</v>
      </c>
      <c r="G54" s="372" t="s">
        <v>5</v>
      </c>
    </row>
    <row r="55" spans="1:7" ht="27.75" customHeight="1" x14ac:dyDescent="0.25">
      <c r="A55" s="247"/>
      <c r="B55" s="370"/>
      <c r="C55" s="258"/>
      <c r="D55" s="258"/>
      <c r="E55" s="258"/>
      <c r="F55" s="258"/>
      <c r="G55" s="373"/>
    </row>
    <row r="56" spans="1:7" ht="54" customHeight="1" x14ac:dyDescent="0.25">
      <c r="A56" s="247"/>
      <c r="B56" s="370"/>
      <c r="C56" s="258"/>
      <c r="D56" s="258"/>
      <c r="E56" s="258"/>
      <c r="F56" s="258"/>
      <c r="G56" s="373"/>
    </row>
    <row r="57" spans="1:7" ht="65.25" customHeight="1" thickBot="1" x14ac:dyDescent="0.3">
      <c r="A57" s="248"/>
      <c r="B57" s="371"/>
      <c r="C57" s="259"/>
      <c r="D57" s="259"/>
      <c r="E57" s="259"/>
      <c r="F57" s="259"/>
      <c r="G57" s="377"/>
    </row>
    <row r="58" spans="1:7" ht="307.5" customHeight="1" thickBot="1" x14ac:dyDescent="0.3">
      <c r="A58" s="90">
        <v>14</v>
      </c>
      <c r="B58" s="95">
        <v>43277</v>
      </c>
      <c r="C58" s="85" t="s">
        <v>185</v>
      </c>
      <c r="D58" s="85" t="s">
        <v>245</v>
      </c>
      <c r="E58" s="85" t="s">
        <v>21</v>
      </c>
      <c r="F58" s="85" t="s">
        <v>264</v>
      </c>
      <c r="G58" s="97" t="s">
        <v>267</v>
      </c>
    </row>
    <row r="59" spans="1:7" ht="27.75" customHeight="1" x14ac:dyDescent="0.25">
      <c r="A59" s="246">
        <v>15</v>
      </c>
      <c r="B59" s="369"/>
      <c r="C59" s="257" t="s">
        <v>305</v>
      </c>
      <c r="D59" s="257" t="s">
        <v>306</v>
      </c>
      <c r="E59" s="257" t="s">
        <v>307</v>
      </c>
      <c r="F59" s="257" t="s">
        <v>287</v>
      </c>
      <c r="G59" s="97" t="s">
        <v>5</v>
      </c>
    </row>
    <row r="60" spans="1:7" ht="27.75" customHeight="1" x14ac:dyDescent="0.25">
      <c r="A60" s="247"/>
      <c r="B60" s="370"/>
      <c r="C60" s="258"/>
      <c r="D60" s="258"/>
      <c r="E60" s="258"/>
      <c r="F60" s="258"/>
      <c r="G60" s="98" t="s">
        <v>184</v>
      </c>
    </row>
    <row r="61" spans="1:7" ht="32.25" customHeight="1" x14ac:dyDescent="0.25">
      <c r="A61" s="247"/>
      <c r="B61" s="370"/>
      <c r="C61" s="258"/>
      <c r="D61" s="258"/>
      <c r="E61" s="258"/>
      <c r="F61" s="258"/>
      <c r="G61" s="98"/>
    </row>
    <row r="62" spans="1:7" ht="25.5" customHeight="1" thickBot="1" x14ac:dyDescent="0.3">
      <c r="A62" s="248"/>
      <c r="B62" s="371"/>
      <c r="C62" s="259"/>
      <c r="D62" s="259"/>
      <c r="E62" s="259"/>
      <c r="F62" s="259"/>
      <c r="G62" s="99"/>
    </row>
    <row r="63" spans="1:7" ht="11.25" customHeight="1" x14ac:dyDescent="0.25">
      <c r="A63" s="246">
        <v>16</v>
      </c>
      <c r="B63" s="369">
        <v>43279</v>
      </c>
      <c r="C63" s="257" t="s">
        <v>259</v>
      </c>
      <c r="D63" s="257" t="s">
        <v>260</v>
      </c>
      <c r="E63" s="257" t="s">
        <v>71</v>
      </c>
      <c r="F63" s="257" t="s">
        <v>308</v>
      </c>
      <c r="G63" s="97" t="s">
        <v>13</v>
      </c>
    </row>
    <row r="64" spans="1:7" ht="117.75" customHeight="1" x14ac:dyDescent="0.25">
      <c r="A64" s="247"/>
      <c r="B64" s="370"/>
      <c r="C64" s="258"/>
      <c r="D64" s="258"/>
      <c r="E64" s="258"/>
      <c r="F64" s="258"/>
      <c r="G64" s="98" t="s">
        <v>300</v>
      </c>
    </row>
    <row r="65" spans="1:7" ht="55.5" customHeight="1" x14ac:dyDescent="0.25">
      <c r="A65" s="247"/>
      <c r="B65" s="370"/>
      <c r="C65" s="258"/>
      <c r="D65" s="258"/>
      <c r="E65" s="258"/>
      <c r="F65" s="258"/>
      <c r="G65" s="373" t="s">
        <v>301</v>
      </c>
    </row>
    <row r="66" spans="1:7" ht="60.75" customHeight="1" thickBot="1" x14ac:dyDescent="0.3">
      <c r="A66" s="248"/>
      <c r="B66" s="371"/>
      <c r="C66" s="259"/>
      <c r="D66" s="259"/>
      <c r="E66" s="259"/>
      <c r="F66" s="259"/>
      <c r="G66" s="377"/>
    </row>
    <row r="67" spans="1:7" ht="27.75" customHeight="1" x14ac:dyDescent="0.25">
      <c r="A67" s="246">
        <v>17</v>
      </c>
      <c r="B67" s="369">
        <v>43281</v>
      </c>
      <c r="C67" s="257" t="s">
        <v>278</v>
      </c>
      <c r="D67" s="257" t="s">
        <v>279</v>
      </c>
      <c r="E67" s="257" t="s">
        <v>71</v>
      </c>
      <c r="F67" s="257" t="s">
        <v>297</v>
      </c>
      <c r="G67" s="372" t="s">
        <v>4</v>
      </c>
    </row>
    <row r="68" spans="1:7" ht="65.25" customHeight="1" x14ac:dyDescent="0.25">
      <c r="A68" s="247"/>
      <c r="B68" s="370"/>
      <c r="C68" s="258"/>
      <c r="D68" s="258"/>
      <c r="E68" s="258"/>
      <c r="F68" s="258"/>
      <c r="G68" s="373"/>
    </row>
    <row r="69" spans="1:7" ht="96" customHeight="1" x14ac:dyDescent="0.25">
      <c r="A69" s="247"/>
      <c r="B69" s="370"/>
      <c r="C69" s="258"/>
      <c r="D69" s="258"/>
      <c r="E69" s="258"/>
      <c r="F69" s="258"/>
      <c r="G69" s="373"/>
    </row>
    <row r="70" spans="1:7" thickBot="1" x14ac:dyDescent="0.3">
      <c r="A70" s="248"/>
      <c r="B70" s="371"/>
      <c r="C70" s="259"/>
      <c r="D70" s="259"/>
      <c r="E70" s="259"/>
      <c r="F70" s="259"/>
      <c r="G70" s="377"/>
    </row>
    <row r="71" spans="1:7" ht="27.75" customHeight="1" x14ac:dyDescent="0.25">
      <c r="A71" s="246">
        <v>18</v>
      </c>
      <c r="B71" s="369">
        <v>43281</v>
      </c>
      <c r="C71" s="257" t="s">
        <v>281</v>
      </c>
      <c r="D71" s="257" t="s">
        <v>303</v>
      </c>
      <c r="E71" s="257" t="s">
        <v>280</v>
      </c>
      <c r="F71" s="257" t="s">
        <v>309</v>
      </c>
      <c r="G71" s="372" t="s">
        <v>247</v>
      </c>
    </row>
    <row r="72" spans="1:7" ht="25.5" customHeight="1" x14ac:dyDescent="0.25">
      <c r="A72" s="247"/>
      <c r="B72" s="370"/>
      <c r="C72" s="258"/>
      <c r="D72" s="258"/>
      <c r="E72" s="258"/>
      <c r="F72" s="258"/>
      <c r="G72" s="373"/>
    </row>
    <row r="73" spans="1:7" ht="99" customHeight="1" x14ac:dyDescent="0.25">
      <c r="A73" s="247"/>
      <c r="B73" s="370"/>
      <c r="C73" s="258"/>
      <c r="D73" s="258"/>
      <c r="E73" s="258"/>
      <c r="F73" s="258"/>
      <c r="G73" s="373"/>
    </row>
    <row r="74" spans="1:7" ht="27.75" customHeight="1" thickBot="1" x14ac:dyDescent="0.3">
      <c r="A74" s="248"/>
      <c r="B74" s="371"/>
      <c r="C74" s="259"/>
      <c r="D74" s="259"/>
      <c r="E74" s="259"/>
      <c r="F74" s="259"/>
      <c r="G74" s="377"/>
    </row>
    <row r="75" spans="1:7" ht="15" x14ac:dyDescent="0.25">
      <c r="A75" s="91"/>
      <c r="B75" s="91"/>
      <c r="C75" s="91"/>
      <c r="D75" s="91"/>
      <c r="E75" s="91"/>
      <c r="F75" s="92"/>
      <c r="G75" s="91"/>
    </row>
    <row r="76" spans="1:7" ht="15" x14ac:dyDescent="0.25">
      <c r="A76" s="91"/>
      <c r="B76" s="91"/>
      <c r="C76" s="91"/>
      <c r="D76" s="91"/>
      <c r="E76" s="91"/>
      <c r="F76" s="92"/>
      <c r="G76" s="91"/>
    </row>
    <row r="77" spans="1:7" ht="15" x14ac:dyDescent="0.25">
      <c r="A77" s="91"/>
      <c r="B77" s="91"/>
      <c r="C77" s="91"/>
      <c r="D77" s="91"/>
      <c r="E77" s="91"/>
      <c r="F77" s="92"/>
      <c r="G77" s="91"/>
    </row>
    <row r="78" spans="1:7" ht="15" x14ac:dyDescent="0.25">
      <c r="A78" s="91"/>
      <c r="B78" s="91"/>
      <c r="C78" s="91"/>
      <c r="D78" s="91"/>
      <c r="E78" s="91"/>
      <c r="F78" s="92"/>
      <c r="G78" s="91"/>
    </row>
    <row r="79" spans="1:7" ht="15" x14ac:dyDescent="0.25">
      <c r="A79" s="91"/>
      <c r="B79" s="91"/>
      <c r="C79" s="91"/>
      <c r="D79" s="91"/>
      <c r="E79" s="91"/>
      <c r="F79" s="92"/>
      <c r="G79" s="91"/>
    </row>
    <row r="80" spans="1:7" ht="15" x14ac:dyDescent="0.25">
      <c r="A80" s="91"/>
      <c r="B80" s="91"/>
      <c r="C80" s="91"/>
      <c r="D80" s="91"/>
      <c r="E80" s="91"/>
      <c r="F80" s="92"/>
      <c r="G80" s="91"/>
    </row>
    <row r="81" spans="1:7" ht="15" x14ac:dyDescent="0.25">
      <c r="A81" s="91"/>
      <c r="B81" s="91"/>
      <c r="C81" s="91"/>
      <c r="D81" s="91"/>
      <c r="E81" s="91"/>
      <c r="F81" s="92"/>
      <c r="G81" s="91"/>
    </row>
    <row r="82" spans="1:7" ht="15" x14ac:dyDescent="0.25">
      <c r="A82" s="91"/>
      <c r="B82" s="91"/>
      <c r="C82" s="91"/>
      <c r="D82" s="91"/>
      <c r="E82" s="91"/>
      <c r="F82" s="92"/>
      <c r="G82" s="91"/>
    </row>
    <row r="83" spans="1:7" ht="15" x14ac:dyDescent="0.25">
      <c r="A83" s="91"/>
      <c r="B83" s="91"/>
      <c r="C83" s="91"/>
      <c r="D83" s="91"/>
      <c r="E83" s="91"/>
      <c r="F83" s="92"/>
      <c r="G83" s="91"/>
    </row>
    <row r="84" spans="1:7" ht="15" x14ac:dyDescent="0.25">
      <c r="A84" s="91"/>
      <c r="B84" s="91"/>
      <c r="C84" s="91"/>
      <c r="D84" s="91"/>
      <c r="E84" s="91"/>
      <c r="F84" s="92"/>
      <c r="G84" s="91"/>
    </row>
    <row r="85" spans="1:7" ht="15" x14ac:dyDescent="0.25">
      <c r="A85" s="91"/>
      <c r="B85" s="91"/>
      <c r="C85" s="91"/>
      <c r="D85" s="91"/>
      <c r="E85" s="91"/>
      <c r="F85" s="92"/>
      <c r="G85" s="91"/>
    </row>
    <row r="86" spans="1:7" ht="15" x14ac:dyDescent="0.25">
      <c r="A86" s="91"/>
      <c r="B86" s="91"/>
      <c r="C86" s="91"/>
      <c r="D86" s="91"/>
      <c r="E86" s="91"/>
      <c r="F86" s="92"/>
      <c r="G86" s="91"/>
    </row>
    <row r="87" spans="1:7" ht="15" x14ac:dyDescent="0.25">
      <c r="A87" s="91"/>
      <c r="B87" s="91"/>
      <c r="C87" s="91"/>
      <c r="D87" s="91"/>
      <c r="E87" s="91"/>
      <c r="F87" s="92"/>
      <c r="G87" s="91"/>
    </row>
    <row r="88" spans="1:7" ht="15" x14ac:dyDescent="0.25">
      <c r="A88" s="91"/>
      <c r="B88" s="91"/>
      <c r="C88" s="91"/>
      <c r="D88" s="91"/>
      <c r="E88" s="91"/>
      <c r="F88" s="92"/>
      <c r="G88" s="91"/>
    </row>
    <row r="89" spans="1:7" ht="15" x14ac:dyDescent="0.25">
      <c r="A89" s="91"/>
      <c r="B89" s="91"/>
      <c r="C89" s="91"/>
      <c r="D89" s="91"/>
      <c r="E89" s="91"/>
      <c r="F89" s="92"/>
      <c r="G89" s="91"/>
    </row>
    <row r="90" spans="1:7" ht="15" x14ac:dyDescent="0.25">
      <c r="A90" s="91"/>
      <c r="B90" s="91"/>
      <c r="C90" s="91"/>
      <c r="D90" s="91"/>
      <c r="E90" s="91"/>
      <c r="F90" s="92"/>
      <c r="G90" s="91"/>
    </row>
    <row r="91" spans="1:7" ht="15" x14ac:dyDescent="0.25">
      <c r="A91" s="91"/>
      <c r="B91" s="91"/>
      <c r="C91" s="91"/>
      <c r="D91" s="91"/>
      <c r="E91" s="91"/>
      <c r="F91" s="92"/>
      <c r="G91" s="91"/>
    </row>
    <row r="92" spans="1:7" ht="15" x14ac:dyDescent="0.25">
      <c r="A92" s="91"/>
      <c r="B92" s="91"/>
      <c r="C92" s="91"/>
      <c r="D92" s="91"/>
      <c r="E92" s="91"/>
      <c r="F92" s="92"/>
      <c r="G92" s="91"/>
    </row>
    <row r="93" spans="1:7" ht="15" x14ac:dyDescent="0.25">
      <c r="A93" s="91"/>
      <c r="B93" s="91"/>
      <c r="C93" s="91"/>
      <c r="D93" s="91"/>
      <c r="E93" s="91"/>
      <c r="F93" s="92"/>
      <c r="G93" s="91"/>
    </row>
    <row r="94" spans="1:7" ht="15" x14ac:dyDescent="0.25">
      <c r="A94" s="91"/>
      <c r="B94" s="91"/>
      <c r="C94" s="91"/>
      <c r="D94" s="91"/>
      <c r="E94" s="91"/>
      <c r="F94" s="92"/>
      <c r="G94" s="91"/>
    </row>
    <row r="95" spans="1:7" ht="15" x14ac:dyDescent="0.25">
      <c r="A95" s="91"/>
      <c r="B95" s="91"/>
      <c r="C95" s="91"/>
      <c r="D95" s="91"/>
      <c r="E95" s="91"/>
      <c r="F95" s="92"/>
      <c r="G95" s="91"/>
    </row>
    <row r="96" spans="1:7" ht="15" x14ac:dyDescent="0.25">
      <c r="A96" s="91"/>
      <c r="B96" s="91"/>
      <c r="C96" s="91"/>
      <c r="D96" s="91"/>
      <c r="E96" s="91"/>
      <c r="F96" s="92"/>
      <c r="G96" s="91"/>
    </row>
    <row r="97" spans="1:7" ht="15" x14ac:dyDescent="0.25">
      <c r="A97" s="91"/>
      <c r="B97" s="91"/>
      <c r="C97" s="91"/>
      <c r="D97" s="91"/>
      <c r="E97" s="91"/>
      <c r="F97" s="92"/>
      <c r="G97" s="91"/>
    </row>
    <row r="98" spans="1:7" ht="15" x14ac:dyDescent="0.25">
      <c r="A98" s="91"/>
      <c r="B98" s="91"/>
      <c r="C98" s="91"/>
      <c r="D98" s="91"/>
      <c r="E98" s="91"/>
      <c r="F98" s="92"/>
      <c r="G98" s="91"/>
    </row>
    <row r="99" spans="1:7" ht="15" x14ac:dyDescent="0.25">
      <c r="A99" s="91"/>
      <c r="B99" s="91"/>
      <c r="C99" s="91"/>
      <c r="D99" s="91"/>
      <c r="E99" s="91"/>
      <c r="F99" s="92"/>
      <c r="G99" s="91"/>
    </row>
    <row r="100" spans="1:7" ht="15" x14ac:dyDescent="0.25">
      <c r="A100" s="91"/>
      <c r="B100" s="91"/>
      <c r="C100" s="91"/>
      <c r="D100" s="91"/>
      <c r="E100" s="91"/>
      <c r="F100" s="92"/>
      <c r="G100" s="91"/>
    </row>
    <row r="101" spans="1:7" ht="15" x14ac:dyDescent="0.25">
      <c r="A101" s="91"/>
      <c r="B101" s="91"/>
      <c r="C101" s="91"/>
      <c r="D101" s="91"/>
      <c r="E101" s="91"/>
      <c r="F101" s="92"/>
      <c r="G101" s="91"/>
    </row>
    <row r="102" spans="1:7" ht="15" x14ac:dyDescent="0.25">
      <c r="A102" s="91"/>
      <c r="B102" s="91"/>
      <c r="C102" s="91"/>
      <c r="D102" s="91"/>
      <c r="E102" s="91"/>
      <c r="F102" s="92"/>
      <c r="G102" s="91"/>
    </row>
    <row r="103" spans="1:7" ht="15" x14ac:dyDescent="0.25">
      <c r="A103" s="91"/>
      <c r="B103" s="91"/>
      <c r="C103" s="91"/>
      <c r="D103" s="91"/>
      <c r="E103" s="91"/>
      <c r="F103" s="92"/>
      <c r="G103" s="91"/>
    </row>
    <row r="104" spans="1:7" ht="15" x14ac:dyDescent="0.25">
      <c r="A104" s="91"/>
      <c r="B104" s="91"/>
      <c r="C104" s="91"/>
      <c r="D104" s="91"/>
      <c r="E104" s="91"/>
      <c r="F104" s="92"/>
      <c r="G104" s="91"/>
    </row>
    <row r="105" spans="1:7" ht="15" x14ac:dyDescent="0.25">
      <c r="A105" s="91"/>
      <c r="B105" s="91"/>
      <c r="C105" s="91"/>
      <c r="D105" s="91"/>
      <c r="E105" s="91"/>
      <c r="F105" s="92"/>
      <c r="G105" s="91"/>
    </row>
    <row r="106" spans="1:7" ht="15" x14ac:dyDescent="0.25">
      <c r="A106" s="91"/>
      <c r="B106" s="91"/>
      <c r="C106" s="91"/>
      <c r="D106" s="91"/>
      <c r="E106" s="91"/>
      <c r="F106" s="92"/>
      <c r="G106" s="91"/>
    </row>
    <row r="107" spans="1:7" ht="15" x14ac:dyDescent="0.25">
      <c r="A107" s="91"/>
      <c r="B107" s="91"/>
      <c r="C107" s="91"/>
      <c r="D107" s="91"/>
      <c r="E107" s="91"/>
      <c r="F107" s="92"/>
      <c r="G107" s="91"/>
    </row>
    <row r="108" spans="1:7" ht="15" x14ac:dyDescent="0.25">
      <c r="A108" s="91"/>
      <c r="B108" s="91"/>
      <c r="C108" s="91"/>
      <c r="D108" s="91"/>
      <c r="E108" s="91"/>
      <c r="F108" s="92"/>
      <c r="G108" s="91"/>
    </row>
    <row r="109" spans="1:7" ht="15" x14ac:dyDescent="0.25">
      <c r="A109" s="91"/>
      <c r="B109" s="91"/>
      <c r="C109" s="91"/>
      <c r="D109" s="91"/>
      <c r="E109" s="91"/>
      <c r="F109" s="92"/>
      <c r="G109" s="91"/>
    </row>
    <row r="110" spans="1:7" ht="15" x14ac:dyDescent="0.25">
      <c r="A110" s="91"/>
      <c r="B110" s="91"/>
      <c r="C110" s="91"/>
      <c r="D110" s="91"/>
      <c r="E110" s="91"/>
      <c r="F110" s="92"/>
      <c r="G110" s="91"/>
    </row>
    <row r="111" spans="1:7" ht="15" x14ac:dyDescent="0.25">
      <c r="A111" s="91"/>
      <c r="B111" s="91"/>
      <c r="C111" s="91"/>
      <c r="D111" s="91"/>
      <c r="E111" s="91"/>
      <c r="F111" s="92"/>
      <c r="G111" s="91"/>
    </row>
    <row r="112" spans="1:7" ht="15" x14ac:dyDescent="0.25">
      <c r="A112" s="91"/>
      <c r="B112" s="91"/>
      <c r="C112" s="91"/>
      <c r="D112" s="91"/>
      <c r="E112" s="91"/>
      <c r="F112" s="92"/>
      <c r="G112" s="91"/>
    </row>
    <row r="113" spans="1:7" ht="15" x14ac:dyDescent="0.25">
      <c r="A113" s="91"/>
      <c r="B113" s="91"/>
      <c r="C113" s="91"/>
      <c r="D113" s="91"/>
      <c r="E113" s="91"/>
      <c r="F113" s="92"/>
      <c r="G113" s="91"/>
    </row>
    <row r="114" spans="1:7" ht="15" x14ac:dyDescent="0.25">
      <c r="A114" s="91"/>
      <c r="B114" s="91"/>
      <c r="C114" s="91"/>
      <c r="D114" s="91"/>
      <c r="E114" s="91"/>
      <c r="F114" s="92"/>
      <c r="G114" s="91"/>
    </row>
    <row r="115" spans="1:7" ht="15" x14ac:dyDescent="0.25">
      <c r="A115" s="91"/>
      <c r="B115" s="91"/>
      <c r="C115" s="91"/>
      <c r="D115" s="91"/>
      <c r="E115" s="91"/>
      <c r="F115" s="92"/>
      <c r="G115" s="91"/>
    </row>
    <row r="116" spans="1:7" ht="15" x14ac:dyDescent="0.25">
      <c r="A116" s="91"/>
      <c r="B116" s="91"/>
      <c r="C116" s="91"/>
      <c r="D116" s="91"/>
      <c r="E116" s="91"/>
      <c r="F116" s="92"/>
      <c r="G116" s="91"/>
    </row>
    <row r="117" spans="1:7" ht="15" x14ac:dyDescent="0.25">
      <c r="A117" s="91"/>
      <c r="B117" s="91"/>
      <c r="C117" s="91"/>
      <c r="D117" s="91"/>
      <c r="E117" s="91"/>
      <c r="F117" s="92"/>
      <c r="G117" s="91"/>
    </row>
    <row r="118" spans="1:7" ht="15" x14ac:dyDescent="0.25">
      <c r="A118" s="91"/>
      <c r="B118" s="91"/>
      <c r="C118" s="91"/>
      <c r="D118" s="91"/>
      <c r="E118" s="91"/>
      <c r="F118" s="92"/>
      <c r="G118" s="91"/>
    </row>
    <row r="119" spans="1:7" ht="15" x14ac:dyDescent="0.25">
      <c r="A119" s="91"/>
      <c r="B119" s="91"/>
      <c r="C119" s="91"/>
      <c r="D119" s="91"/>
      <c r="E119" s="91"/>
      <c r="F119" s="92"/>
      <c r="G119" s="91"/>
    </row>
    <row r="120" spans="1:7" ht="15" x14ac:dyDescent="0.25">
      <c r="A120" s="91"/>
      <c r="B120" s="91"/>
      <c r="C120" s="91"/>
      <c r="D120" s="91"/>
      <c r="E120" s="91"/>
      <c r="F120" s="92"/>
      <c r="G120" s="91"/>
    </row>
    <row r="121" spans="1:7" ht="15" x14ac:dyDescent="0.25">
      <c r="A121" s="91"/>
      <c r="B121" s="91"/>
      <c r="C121" s="91"/>
      <c r="D121" s="91"/>
      <c r="E121" s="91"/>
      <c r="F121" s="92"/>
      <c r="G121" s="91"/>
    </row>
  </sheetData>
  <mergeCells count="112">
    <mergeCell ref="G40:G43"/>
    <mergeCell ref="G36:G38"/>
    <mergeCell ref="A48:A49"/>
    <mergeCell ref="F59:F62"/>
    <mergeCell ref="B54:B57"/>
    <mergeCell ref="C54:C57"/>
    <mergeCell ref="D54:D57"/>
    <mergeCell ref="E54:E57"/>
    <mergeCell ref="F54:F57"/>
    <mergeCell ref="B50:B53"/>
    <mergeCell ref="C50:C53"/>
    <mergeCell ref="D50:D53"/>
    <mergeCell ref="E50:E53"/>
    <mergeCell ref="F50:F53"/>
    <mergeCell ref="B48:B49"/>
    <mergeCell ref="C48:C49"/>
    <mergeCell ref="D48:D49"/>
    <mergeCell ref="B59:B62"/>
    <mergeCell ref="A13:A16"/>
    <mergeCell ref="G65:G66"/>
    <mergeCell ref="G48:G49"/>
    <mergeCell ref="B36:B39"/>
    <mergeCell ref="C36:C39"/>
    <mergeCell ref="D36:D39"/>
    <mergeCell ref="E36:E39"/>
    <mergeCell ref="F36:F39"/>
    <mergeCell ref="A40:A43"/>
    <mergeCell ref="E48:E49"/>
    <mergeCell ref="F48:F49"/>
    <mergeCell ref="A54:A57"/>
    <mergeCell ref="A50:A53"/>
    <mergeCell ref="B44:B47"/>
    <mergeCell ref="C44:C47"/>
    <mergeCell ref="D44:D47"/>
    <mergeCell ref="E44:E47"/>
    <mergeCell ref="F44:F47"/>
    <mergeCell ref="A44:A47"/>
    <mergeCell ref="G17:G20"/>
    <mergeCell ref="E17:E20"/>
    <mergeCell ref="G54:G57"/>
    <mergeCell ref="G50:G53"/>
    <mergeCell ref="G44:G45"/>
    <mergeCell ref="G71:G74"/>
    <mergeCell ref="B71:B74"/>
    <mergeCell ref="C71:C74"/>
    <mergeCell ref="D71:D74"/>
    <mergeCell ref="E71:E74"/>
    <mergeCell ref="F71:F74"/>
    <mergeCell ref="A63:A66"/>
    <mergeCell ref="A59:A62"/>
    <mergeCell ref="A71:A74"/>
    <mergeCell ref="A67:A70"/>
    <mergeCell ref="B67:B70"/>
    <mergeCell ref="C67:C70"/>
    <mergeCell ref="D67:D70"/>
    <mergeCell ref="E67:E70"/>
    <mergeCell ref="F67:F70"/>
    <mergeCell ref="B63:B66"/>
    <mergeCell ref="C63:C66"/>
    <mergeCell ref="D63:D66"/>
    <mergeCell ref="C59:C62"/>
    <mergeCell ref="D59:D62"/>
    <mergeCell ref="E59:E62"/>
    <mergeCell ref="G67:G70"/>
    <mergeCell ref="E63:E66"/>
    <mergeCell ref="F63:F66"/>
    <mergeCell ref="B6:G6"/>
    <mergeCell ref="A8:B8"/>
    <mergeCell ref="A9:A12"/>
    <mergeCell ref="A36:A39"/>
    <mergeCell ref="G13:G15"/>
    <mergeCell ref="G9:G12"/>
    <mergeCell ref="G31:G35"/>
    <mergeCell ref="D26:D30"/>
    <mergeCell ref="E26:E30"/>
    <mergeCell ref="F26:F30"/>
    <mergeCell ref="G26:G30"/>
    <mergeCell ref="B13:B16"/>
    <mergeCell ref="C13:C16"/>
    <mergeCell ref="D13:D16"/>
    <mergeCell ref="E13:E16"/>
    <mergeCell ref="F13:F16"/>
    <mergeCell ref="B9:B12"/>
    <mergeCell ref="C9:C12"/>
    <mergeCell ref="E9:E12"/>
    <mergeCell ref="D9:D12"/>
    <mergeCell ref="F9:F12"/>
    <mergeCell ref="B21:B24"/>
    <mergeCell ref="C21:C24"/>
    <mergeCell ref="D21:D24"/>
    <mergeCell ref="F17:F20"/>
    <mergeCell ref="B40:B43"/>
    <mergeCell ref="C40:C43"/>
    <mergeCell ref="D40:D43"/>
    <mergeCell ref="E40:E43"/>
    <mergeCell ref="F40:F43"/>
    <mergeCell ref="A21:A24"/>
    <mergeCell ref="A26:A30"/>
    <mergeCell ref="A31:A35"/>
    <mergeCell ref="B31:B35"/>
    <mergeCell ref="C31:C35"/>
    <mergeCell ref="D31:D35"/>
    <mergeCell ref="E31:E35"/>
    <mergeCell ref="F31:F35"/>
    <mergeCell ref="A17:A20"/>
    <mergeCell ref="C26:C30"/>
    <mergeCell ref="B26:B30"/>
    <mergeCell ref="B17:B20"/>
    <mergeCell ref="C17:C20"/>
    <mergeCell ref="D17:D20"/>
    <mergeCell ref="E21:E24"/>
    <mergeCell ref="F21:F24"/>
  </mergeCells>
  <pageMargins left="0.31496062992125984" right="0.35433070866141736" top="0.51181102362204722" bottom="0.51181102362204722" header="0.15748031496062992" footer="0.31496062992125984"/>
  <pageSetup orientation="portrait" r:id="rId1"/>
  <headerFooter>
    <oddFooter>&amp;L&amp;9&amp;K02-089Superintendencia de Vigilancia y Seguridad Privada&amp;C&amp;P&amp;R&amp;9&amp;K02-074Depto Estadisticas y Gestión Documental SVSP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41"/>
  <sheetViews>
    <sheetView topLeftCell="A28" workbookViewId="0">
      <selection activeCell="A28" sqref="A1:F1048576"/>
    </sheetView>
  </sheetViews>
  <sheetFormatPr baseColWidth="10" defaultRowHeight="15" x14ac:dyDescent="0.25"/>
  <cols>
    <col min="1" max="1" width="16.140625" customWidth="1"/>
    <col min="2" max="2" width="26.85546875" customWidth="1"/>
    <col min="3" max="3" width="35.42578125" customWidth="1"/>
  </cols>
  <sheetData>
    <row r="1" spans="1:4" ht="72.75" customHeight="1" x14ac:dyDescent="0.25"/>
    <row r="2" spans="1:4" ht="18.75" x14ac:dyDescent="0.3">
      <c r="A2" s="287" t="s">
        <v>6</v>
      </c>
      <c r="B2" s="287"/>
      <c r="C2" s="287"/>
    </row>
    <row r="3" spans="1:4" ht="18.75" x14ac:dyDescent="0.3">
      <c r="A3" s="287" t="s">
        <v>7</v>
      </c>
      <c r="B3" s="287"/>
      <c r="C3" s="287"/>
    </row>
    <row r="5" spans="1:4" x14ac:dyDescent="0.25">
      <c r="A5" s="288" t="s">
        <v>266</v>
      </c>
      <c r="B5" s="288"/>
      <c r="C5" s="288"/>
    </row>
    <row r="6" spans="1:4" ht="18.75" x14ac:dyDescent="0.3">
      <c r="C6" s="393" t="s">
        <v>263</v>
      </c>
      <c r="D6" s="393"/>
    </row>
    <row r="7" spans="1:4" ht="18.75" x14ac:dyDescent="0.3">
      <c r="A7" s="83" t="s">
        <v>284</v>
      </c>
      <c r="C7" s="84">
        <f>+JUNIO!A71</f>
        <v>18</v>
      </c>
    </row>
    <row r="8" spans="1:4" x14ac:dyDescent="0.25">
      <c r="A8" s="288" t="s">
        <v>282</v>
      </c>
      <c r="B8" s="288"/>
      <c r="C8" s="288"/>
      <c r="D8" s="288"/>
    </row>
    <row r="9" spans="1:4" x14ac:dyDescent="0.25">
      <c r="A9" s="268" t="s">
        <v>10</v>
      </c>
      <c r="B9" s="270"/>
      <c r="C9" s="3">
        <f>+JUNIO!I9</f>
        <v>7</v>
      </c>
    </row>
    <row r="10" spans="1:4" x14ac:dyDescent="0.25">
      <c r="A10" s="268" t="s">
        <v>11</v>
      </c>
      <c r="B10" s="270"/>
      <c r="C10" s="3">
        <f>+JUNIO!J9</f>
        <v>2</v>
      </c>
    </row>
    <row r="11" spans="1:4" x14ac:dyDescent="0.25">
      <c r="A11" s="268" t="s">
        <v>12</v>
      </c>
      <c r="B11" s="270"/>
      <c r="C11" s="3">
        <f>+JUNIO!K9</f>
        <v>4</v>
      </c>
    </row>
    <row r="12" spans="1:4" x14ac:dyDescent="0.25">
      <c r="A12" s="268" t="s">
        <v>112</v>
      </c>
      <c r="B12" s="270"/>
      <c r="C12" s="3">
        <f>+JUNIO!L9</f>
        <v>6</v>
      </c>
    </row>
    <row r="13" spans="1:4" x14ac:dyDescent="0.25">
      <c r="A13" s="268" t="s">
        <v>113</v>
      </c>
      <c r="B13" s="270"/>
      <c r="C13" s="3">
        <f>+JUNIO!M9</f>
        <v>4</v>
      </c>
    </row>
    <row r="14" spans="1:4" x14ac:dyDescent="0.25">
      <c r="A14" s="268" t="s">
        <v>114</v>
      </c>
      <c r="B14" s="270"/>
      <c r="C14" s="3">
        <f>+JUNIO!N9</f>
        <v>1</v>
      </c>
    </row>
    <row r="15" spans="1:4" x14ac:dyDescent="0.25">
      <c r="A15" s="268" t="s">
        <v>115</v>
      </c>
      <c r="B15" s="270"/>
      <c r="C15" s="3">
        <f>+JUNIO!O9</f>
        <v>3</v>
      </c>
    </row>
    <row r="16" spans="1:4" x14ac:dyDescent="0.25">
      <c r="A16" s="268" t="s">
        <v>116</v>
      </c>
      <c r="B16" s="270"/>
      <c r="C16" s="3">
        <f>+JUNIO!P9</f>
        <v>3</v>
      </c>
    </row>
    <row r="33" spans="1:4" ht="15.75" thickBot="1" x14ac:dyDescent="0.3">
      <c r="A33" s="20" t="s">
        <v>35</v>
      </c>
      <c r="B33" s="21"/>
      <c r="C33" s="21"/>
    </row>
    <row r="34" spans="1:4" ht="24.75" customHeight="1" x14ac:dyDescent="0.25">
      <c r="A34" s="342" t="s">
        <v>124</v>
      </c>
      <c r="B34" s="343"/>
      <c r="C34" s="343"/>
      <c r="D34" s="344"/>
    </row>
    <row r="35" spans="1:4" ht="24.75" customHeight="1" x14ac:dyDescent="0.25">
      <c r="A35" s="336" t="s">
        <v>125</v>
      </c>
      <c r="B35" s="337"/>
      <c r="C35" s="337"/>
      <c r="D35" s="338"/>
    </row>
    <row r="36" spans="1:4" ht="24.75" customHeight="1" x14ac:dyDescent="0.25">
      <c r="A36" s="336" t="s">
        <v>126</v>
      </c>
      <c r="B36" s="337"/>
      <c r="C36" s="337"/>
      <c r="D36" s="338"/>
    </row>
    <row r="37" spans="1:4" ht="24.75" customHeight="1" x14ac:dyDescent="0.25">
      <c r="A37" s="336" t="s">
        <v>127</v>
      </c>
      <c r="B37" s="337"/>
      <c r="C37" s="337"/>
      <c r="D37" s="338"/>
    </row>
    <row r="38" spans="1:4" ht="24.75" customHeight="1" x14ac:dyDescent="0.25">
      <c r="A38" s="336" t="s">
        <v>128</v>
      </c>
      <c r="B38" s="337"/>
      <c r="C38" s="337"/>
      <c r="D38" s="338"/>
    </row>
    <row r="39" spans="1:4" ht="24.75" customHeight="1" x14ac:dyDescent="0.25">
      <c r="A39" s="336" t="s">
        <v>129</v>
      </c>
      <c r="B39" s="337"/>
      <c r="C39" s="337"/>
      <c r="D39" s="338"/>
    </row>
    <row r="40" spans="1:4" ht="24.75" customHeight="1" x14ac:dyDescent="0.25">
      <c r="A40" s="336" t="s">
        <v>131</v>
      </c>
      <c r="B40" s="337"/>
      <c r="C40" s="337"/>
      <c r="D40" s="338"/>
    </row>
    <row r="41" spans="1:4" ht="24.75" customHeight="1" thickBot="1" x14ac:dyDescent="0.3">
      <c r="A41" s="339" t="s">
        <v>130</v>
      </c>
      <c r="B41" s="340"/>
      <c r="C41" s="340"/>
      <c r="D41" s="341"/>
    </row>
  </sheetData>
  <mergeCells count="21">
    <mergeCell ref="A16:B16"/>
    <mergeCell ref="A2:C2"/>
    <mergeCell ref="A3:C3"/>
    <mergeCell ref="A5:C5"/>
    <mergeCell ref="C6:D6"/>
    <mergeCell ref="A9:B9"/>
    <mergeCell ref="A10:B10"/>
    <mergeCell ref="A8:D8"/>
    <mergeCell ref="A11:B11"/>
    <mergeCell ref="A12:B12"/>
    <mergeCell ref="A13:B13"/>
    <mergeCell ref="A14:B14"/>
    <mergeCell ref="A15:B15"/>
    <mergeCell ref="A40:D40"/>
    <mergeCell ref="A41:D41"/>
    <mergeCell ref="A34:D34"/>
    <mergeCell ref="A35:D35"/>
    <mergeCell ref="A36:D36"/>
    <mergeCell ref="A37:D37"/>
    <mergeCell ref="A38:D38"/>
    <mergeCell ref="A39:D39"/>
  </mergeCells>
  <pageMargins left="0.77" right="0.45" top="0.3" bottom="0.39" header="0.14000000000000001" footer="0.21"/>
  <pageSetup paperSize="11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6:O73"/>
  <sheetViews>
    <sheetView topLeftCell="A70" zoomScale="136" zoomScaleNormal="136" workbookViewId="0">
      <selection activeCell="I72" sqref="I72"/>
    </sheetView>
  </sheetViews>
  <sheetFormatPr baseColWidth="10" defaultRowHeight="15.75" x14ac:dyDescent="0.25"/>
  <cols>
    <col min="1" max="1" width="3.140625" style="78" customWidth="1"/>
    <col min="2" max="2" width="9.42578125" style="100" customWidth="1"/>
    <col min="3" max="3" width="15.28515625" style="100" customWidth="1"/>
    <col min="4" max="4" width="11.28515625" style="107" customWidth="1"/>
    <col min="5" max="5" width="10.28515625" style="107" customWidth="1"/>
    <col min="6" max="6" width="16.42578125" style="108" customWidth="1"/>
    <col min="7" max="7" width="8.7109375" style="107" customWidth="1"/>
    <col min="8" max="8" width="12.85546875" customWidth="1"/>
    <col min="9" max="9" width="10.85546875" customWidth="1"/>
    <col min="10" max="10" width="6.42578125" customWidth="1"/>
    <col min="11" max="11" width="8.140625" customWidth="1"/>
    <col min="12" max="12" width="6.7109375" customWidth="1"/>
    <col min="13" max="13" width="9.85546875" customWidth="1"/>
    <col min="14" max="14" width="5.7109375" customWidth="1"/>
    <col min="15" max="15" width="6" customWidth="1"/>
  </cols>
  <sheetData>
    <row r="6" spans="1:15" ht="65.25" customHeight="1" x14ac:dyDescent="0.25">
      <c r="A6" s="335" t="s">
        <v>103</v>
      </c>
      <c r="B6" s="335"/>
      <c r="C6" s="335"/>
      <c r="D6" s="335"/>
      <c r="E6" s="335"/>
      <c r="F6" s="335"/>
      <c r="G6" s="335"/>
    </row>
    <row r="7" spans="1:15" ht="19.5" thickBot="1" x14ac:dyDescent="0.3">
      <c r="A7" s="125" t="s">
        <v>178</v>
      </c>
      <c r="B7" s="9"/>
      <c r="C7" s="9"/>
      <c r="D7" s="101"/>
      <c r="E7" s="101"/>
      <c r="F7" s="102"/>
      <c r="G7" s="124" t="s">
        <v>312</v>
      </c>
    </row>
    <row r="8" spans="1:15" ht="75.75" thickBot="1" x14ac:dyDescent="0.3">
      <c r="A8" s="356" t="s">
        <v>1</v>
      </c>
      <c r="B8" s="357"/>
      <c r="C8" s="119" t="s">
        <v>0</v>
      </c>
      <c r="D8" s="120" t="s">
        <v>61</v>
      </c>
      <c r="E8" s="38" t="s">
        <v>2</v>
      </c>
      <c r="F8" s="103" t="s">
        <v>180</v>
      </c>
      <c r="G8" s="104" t="s">
        <v>55</v>
      </c>
      <c r="H8" s="121" t="s">
        <v>10</v>
      </c>
      <c r="I8" s="121" t="s">
        <v>11</v>
      </c>
      <c r="J8" s="121" t="s">
        <v>12</v>
      </c>
      <c r="K8" s="121" t="s">
        <v>112</v>
      </c>
      <c r="L8" s="121" t="s">
        <v>113</v>
      </c>
      <c r="M8" s="121" t="s">
        <v>114</v>
      </c>
      <c r="N8" s="121" t="s">
        <v>115</v>
      </c>
      <c r="O8" s="122" t="s">
        <v>116</v>
      </c>
    </row>
    <row r="9" spans="1:15" ht="25.5" customHeight="1" x14ac:dyDescent="0.25">
      <c r="A9" s="394">
        <v>1</v>
      </c>
      <c r="B9" s="370">
        <v>43282</v>
      </c>
      <c r="C9" s="257" t="s">
        <v>315</v>
      </c>
      <c r="D9" s="415" t="s">
        <v>245</v>
      </c>
      <c r="E9" s="372" t="s">
        <v>73</v>
      </c>
      <c r="F9" s="372" t="s">
        <v>361</v>
      </c>
      <c r="G9" s="372" t="s">
        <v>362</v>
      </c>
      <c r="H9" s="45">
        <v>14</v>
      </c>
      <c r="I9" s="123"/>
      <c r="J9" s="123">
        <v>13</v>
      </c>
      <c r="K9" s="123"/>
      <c r="L9" s="123">
        <v>3</v>
      </c>
      <c r="M9" s="123"/>
      <c r="N9" s="123">
        <v>2</v>
      </c>
      <c r="O9" s="123"/>
    </row>
    <row r="10" spans="1:15" ht="15.75" customHeight="1" x14ac:dyDescent="0.25">
      <c r="A10" s="395"/>
      <c r="B10" s="370"/>
      <c r="C10" s="258"/>
      <c r="D10" s="416"/>
      <c r="E10" s="373"/>
      <c r="F10" s="373"/>
      <c r="G10" s="373"/>
    </row>
    <row r="11" spans="1:15" ht="19.5" customHeight="1" x14ac:dyDescent="0.25">
      <c r="A11" s="395"/>
      <c r="B11" s="370"/>
      <c r="C11" s="258"/>
      <c r="D11" s="416"/>
      <c r="E11" s="373"/>
      <c r="F11" s="373"/>
      <c r="G11" s="373"/>
    </row>
    <row r="12" spans="1:15" ht="165.75" customHeight="1" thickBot="1" x14ac:dyDescent="0.3">
      <c r="A12" s="396"/>
      <c r="B12" s="371"/>
      <c r="C12" s="259"/>
      <c r="D12" s="417"/>
      <c r="E12" s="377"/>
      <c r="F12" s="377"/>
      <c r="G12" s="377"/>
    </row>
    <row r="13" spans="1:15" ht="15" customHeight="1" x14ac:dyDescent="0.25">
      <c r="A13" s="394">
        <v>2</v>
      </c>
      <c r="B13" s="370">
        <v>43282</v>
      </c>
      <c r="C13" s="426" t="s">
        <v>341</v>
      </c>
      <c r="D13" s="429" t="s">
        <v>340</v>
      </c>
      <c r="E13" s="378" t="s">
        <v>344</v>
      </c>
      <c r="F13" s="372" t="s">
        <v>363</v>
      </c>
      <c r="G13" s="372" t="s">
        <v>364</v>
      </c>
    </row>
    <row r="14" spans="1:15" ht="8.25" customHeight="1" x14ac:dyDescent="0.25">
      <c r="A14" s="395"/>
      <c r="B14" s="370"/>
      <c r="C14" s="427"/>
      <c r="D14" s="430"/>
      <c r="E14" s="379"/>
      <c r="F14" s="373"/>
      <c r="G14" s="373"/>
    </row>
    <row r="15" spans="1:15" ht="8.25" customHeight="1" x14ac:dyDescent="0.25">
      <c r="A15" s="395"/>
      <c r="B15" s="370"/>
      <c r="C15" s="427"/>
      <c r="D15" s="430"/>
      <c r="E15" s="379"/>
      <c r="F15" s="373"/>
      <c r="G15" s="373"/>
    </row>
    <row r="16" spans="1:15" ht="260.25" customHeight="1" thickBot="1" x14ac:dyDescent="0.3">
      <c r="A16" s="396"/>
      <c r="B16" s="371"/>
      <c r="C16" s="428"/>
      <c r="D16" s="431"/>
      <c r="E16" s="380"/>
      <c r="F16" s="377"/>
      <c r="G16" s="377"/>
    </row>
    <row r="17" spans="1:7" ht="15" hidden="1" customHeight="1" x14ac:dyDescent="0.25">
      <c r="A17" s="401">
        <v>3</v>
      </c>
      <c r="B17" s="370">
        <v>43284</v>
      </c>
      <c r="C17" s="257" t="s">
        <v>325</v>
      </c>
      <c r="D17" s="421" t="s">
        <v>323</v>
      </c>
      <c r="E17" s="372" t="s">
        <v>21</v>
      </c>
      <c r="F17" s="372" t="s">
        <v>366</v>
      </c>
      <c r="G17" s="372" t="s">
        <v>365</v>
      </c>
    </row>
    <row r="18" spans="1:7" ht="15" hidden="1" x14ac:dyDescent="0.25">
      <c r="A18" s="402"/>
      <c r="B18" s="370"/>
      <c r="C18" s="258"/>
      <c r="D18" s="422"/>
      <c r="E18" s="373"/>
      <c r="F18" s="419"/>
      <c r="G18" s="373"/>
    </row>
    <row r="19" spans="1:7" ht="4.5" hidden="1" customHeight="1" x14ac:dyDescent="0.25">
      <c r="A19" s="402"/>
      <c r="B19" s="370"/>
      <c r="C19" s="258"/>
      <c r="D19" s="422"/>
      <c r="E19" s="373"/>
      <c r="F19" s="419"/>
      <c r="G19" s="373"/>
    </row>
    <row r="20" spans="1:7" ht="158.25" customHeight="1" thickBot="1" x14ac:dyDescent="0.3">
      <c r="A20" s="403"/>
      <c r="B20" s="371"/>
      <c r="C20" s="259"/>
      <c r="D20" s="423"/>
      <c r="E20" s="377"/>
      <c r="F20" s="420"/>
      <c r="G20" s="377"/>
    </row>
    <row r="21" spans="1:7" ht="15" x14ac:dyDescent="0.25">
      <c r="A21" s="401">
        <v>4</v>
      </c>
      <c r="B21" s="404">
        <v>43284</v>
      </c>
      <c r="C21" s="398" t="s">
        <v>352</v>
      </c>
      <c r="D21" s="409" t="s">
        <v>321</v>
      </c>
      <c r="E21" s="409"/>
      <c r="F21" s="398" t="s">
        <v>367</v>
      </c>
      <c r="G21" s="398" t="s">
        <v>207</v>
      </c>
    </row>
    <row r="22" spans="1:7" ht="15" x14ac:dyDescent="0.25">
      <c r="A22" s="402"/>
      <c r="B22" s="404"/>
      <c r="C22" s="399"/>
      <c r="D22" s="410"/>
      <c r="E22" s="410"/>
      <c r="F22" s="399"/>
      <c r="G22" s="399"/>
    </row>
    <row r="23" spans="1:7" ht="27.75" customHeight="1" x14ac:dyDescent="0.25">
      <c r="A23" s="402"/>
      <c r="B23" s="404"/>
      <c r="C23" s="399"/>
      <c r="D23" s="410"/>
      <c r="E23" s="410"/>
      <c r="F23" s="399"/>
      <c r="G23" s="399"/>
    </row>
    <row r="24" spans="1:7" ht="93.75" customHeight="1" thickBot="1" x14ac:dyDescent="0.3">
      <c r="A24" s="403"/>
      <c r="B24" s="405"/>
      <c r="C24" s="400"/>
      <c r="D24" s="411"/>
      <c r="E24" s="411"/>
      <c r="F24" s="400"/>
      <c r="G24" s="400"/>
    </row>
    <row r="25" spans="1:7" ht="9" customHeight="1" x14ac:dyDescent="0.25">
      <c r="A25" s="401">
        <v>5</v>
      </c>
      <c r="B25" s="438">
        <v>43286</v>
      </c>
      <c r="C25" s="435" t="s">
        <v>315</v>
      </c>
      <c r="D25" s="412" t="s">
        <v>245</v>
      </c>
      <c r="E25" s="412" t="s">
        <v>21</v>
      </c>
      <c r="F25" s="398" t="s">
        <v>381</v>
      </c>
      <c r="G25" s="398" t="s">
        <v>247</v>
      </c>
    </row>
    <row r="26" spans="1:7" ht="15" x14ac:dyDescent="0.25">
      <c r="A26" s="402"/>
      <c r="B26" s="439"/>
      <c r="C26" s="436"/>
      <c r="D26" s="413"/>
      <c r="E26" s="413"/>
      <c r="F26" s="399"/>
      <c r="G26" s="399"/>
    </row>
    <row r="27" spans="1:7" ht="5.25" customHeight="1" x14ac:dyDescent="0.25">
      <c r="A27" s="402"/>
      <c r="B27" s="439"/>
      <c r="C27" s="436"/>
      <c r="D27" s="413"/>
      <c r="E27" s="413"/>
      <c r="F27" s="399"/>
      <c r="G27" s="399"/>
    </row>
    <row r="28" spans="1:7" ht="125.25" customHeight="1" thickBot="1" x14ac:dyDescent="0.3">
      <c r="A28" s="403"/>
      <c r="B28" s="440"/>
      <c r="C28" s="437"/>
      <c r="D28" s="414"/>
      <c r="E28" s="414"/>
      <c r="F28" s="400"/>
      <c r="G28" s="400"/>
    </row>
    <row r="29" spans="1:7" ht="15" customHeight="1" x14ac:dyDescent="0.25">
      <c r="A29" s="401">
        <v>6</v>
      </c>
      <c r="B29" s="370">
        <v>43287</v>
      </c>
      <c r="C29" s="250" t="s">
        <v>318</v>
      </c>
      <c r="D29" s="409" t="s">
        <v>319</v>
      </c>
      <c r="E29" s="398" t="s">
        <v>320</v>
      </c>
      <c r="F29" s="398" t="s">
        <v>382</v>
      </c>
      <c r="G29" s="398" t="s">
        <v>189</v>
      </c>
    </row>
    <row r="30" spans="1:7" ht="15" x14ac:dyDescent="0.25">
      <c r="A30" s="402"/>
      <c r="B30" s="370"/>
      <c r="C30" s="251"/>
      <c r="D30" s="410"/>
      <c r="E30" s="399"/>
      <c r="F30" s="399"/>
      <c r="G30" s="399"/>
    </row>
    <row r="31" spans="1:7" ht="15" x14ac:dyDescent="0.25">
      <c r="A31" s="402"/>
      <c r="B31" s="370"/>
      <c r="C31" s="251"/>
      <c r="D31" s="410"/>
      <c r="E31" s="399"/>
      <c r="F31" s="399"/>
      <c r="G31" s="399"/>
    </row>
    <row r="32" spans="1:7" ht="91.5" customHeight="1" thickBot="1" x14ac:dyDescent="0.3">
      <c r="A32" s="403"/>
      <c r="B32" s="371"/>
      <c r="C32" s="252"/>
      <c r="D32" s="411"/>
      <c r="E32" s="400"/>
      <c r="F32" s="400"/>
      <c r="G32" s="400"/>
    </row>
    <row r="33" spans="1:7" ht="15" hidden="1" x14ac:dyDescent="0.25">
      <c r="A33" s="401">
        <v>7</v>
      </c>
      <c r="B33" s="370">
        <v>43288</v>
      </c>
      <c r="C33" s="257" t="s">
        <v>351</v>
      </c>
      <c r="D33" s="421" t="s">
        <v>322</v>
      </c>
      <c r="E33" s="372" t="s">
        <v>320</v>
      </c>
      <c r="F33" s="418" t="s">
        <v>369</v>
      </c>
      <c r="G33" s="372" t="s">
        <v>368</v>
      </c>
    </row>
    <row r="34" spans="1:7" ht="15" hidden="1" x14ac:dyDescent="0.25">
      <c r="A34" s="402"/>
      <c r="B34" s="370"/>
      <c r="C34" s="258"/>
      <c r="D34" s="422"/>
      <c r="E34" s="373"/>
      <c r="F34" s="419"/>
      <c r="G34" s="373"/>
    </row>
    <row r="35" spans="1:7" ht="15" hidden="1" x14ac:dyDescent="0.25">
      <c r="A35" s="402"/>
      <c r="B35" s="370"/>
      <c r="C35" s="258"/>
      <c r="D35" s="422"/>
      <c r="E35" s="373"/>
      <c r="F35" s="419"/>
      <c r="G35" s="373"/>
    </row>
    <row r="36" spans="1:7" ht="162" customHeight="1" thickBot="1" x14ac:dyDescent="0.3">
      <c r="A36" s="403"/>
      <c r="B36" s="371"/>
      <c r="C36" s="259"/>
      <c r="D36" s="423"/>
      <c r="E36" s="377"/>
      <c r="F36" s="420"/>
      <c r="G36" s="377"/>
    </row>
    <row r="37" spans="1:7" ht="15" x14ac:dyDescent="0.25">
      <c r="A37" s="401">
        <v>8</v>
      </c>
      <c r="B37" s="404">
        <v>43290</v>
      </c>
      <c r="C37" s="390" t="s">
        <v>330</v>
      </c>
      <c r="D37" s="406" t="s">
        <v>331</v>
      </c>
      <c r="E37" s="398" t="s">
        <v>71</v>
      </c>
      <c r="F37" s="398" t="s">
        <v>380</v>
      </c>
      <c r="G37" s="398" t="s">
        <v>370</v>
      </c>
    </row>
    <row r="38" spans="1:7" ht="22.5" customHeight="1" x14ac:dyDescent="0.25">
      <c r="A38" s="402"/>
      <c r="B38" s="404"/>
      <c r="C38" s="391"/>
      <c r="D38" s="407"/>
      <c r="E38" s="399"/>
      <c r="F38" s="399"/>
      <c r="G38" s="399"/>
    </row>
    <row r="39" spans="1:7" ht="68.25" customHeight="1" x14ac:dyDescent="0.25">
      <c r="A39" s="402"/>
      <c r="B39" s="404"/>
      <c r="C39" s="391"/>
      <c r="D39" s="407"/>
      <c r="E39" s="399"/>
      <c r="F39" s="399"/>
      <c r="G39" s="399"/>
    </row>
    <row r="40" spans="1:7" ht="66.75" customHeight="1" thickBot="1" x14ac:dyDescent="0.3">
      <c r="A40" s="403"/>
      <c r="B40" s="405"/>
      <c r="C40" s="392"/>
      <c r="D40" s="408"/>
      <c r="E40" s="400"/>
      <c r="F40" s="400"/>
      <c r="G40" s="400"/>
    </row>
    <row r="41" spans="1:7" ht="66.75" customHeight="1" x14ac:dyDescent="0.25">
      <c r="A41" s="401">
        <v>9</v>
      </c>
      <c r="B41" s="404">
        <v>43291</v>
      </c>
      <c r="C41" s="250" t="s">
        <v>201</v>
      </c>
      <c r="D41" s="409" t="s">
        <v>302</v>
      </c>
      <c r="E41" s="398" t="s">
        <v>320</v>
      </c>
      <c r="F41" s="398" t="s">
        <v>371</v>
      </c>
      <c r="G41" s="398" t="s">
        <v>189</v>
      </c>
    </row>
    <row r="42" spans="1:7" ht="66.75" customHeight="1" x14ac:dyDescent="0.25">
      <c r="A42" s="402"/>
      <c r="B42" s="404"/>
      <c r="C42" s="251"/>
      <c r="D42" s="410"/>
      <c r="E42" s="399"/>
      <c r="F42" s="399"/>
      <c r="G42" s="399"/>
    </row>
    <row r="43" spans="1:7" ht="14.25" customHeight="1" x14ac:dyDescent="0.25">
      <c r="A43" s="402"/>
      <c r="B43" s="404"/>
      <c r="C43" s="251"/>
      <c r="D43" s="410"/>
      <c r="E43" s="399"/>
      <c r="F43" s="399"/>
      <c r="G43" s="399"/>
    </row>
    <row r="44" spans="1:7" ht="12" customHeight="1" thickBot="1" x14ac:dyDescent="0.3">
      <c r="A44" s="403"/>
      <c r="B44" s="405"/>
      <c r="C44" s="252"/>
      <c r="D44" s="411"/>
      <c r="E44" s="400"/>
      <c r="F44" s="400"/>
      <c r="G44" s="400"/>
    </row>
    <row r="45" spans="1:7" ht="15" x14ac:dyDescent="0.25">
      <c r="A45" s="401">
        <v>10</v>
      </c>
      <c r="B45" s="404">
        <v>42929</v>
      </c>
      <c r="C45" s="390" t="s">
        <v>338</v>
      </c>
      <c r="D45" s="406" t="s">
        <v>339</v>
      </c>
      <c r="E45" s="409" t="s">
        <v>65</v>
      </c>
      <c r="F45" s="250" t="s">
        <v>372</v>
      </c>
      <c r="G45" s="398" t="s">
        <v>373</v>
      </c>
    </row>
    <row r="46" spans="1:7" ht="15" x14ac:dyDescent="0.25">
      <c r="A46" s="402"/>
      <c r="B46" s="404"/>
      <c r="C46" s="391"/>
      <c r="D46" s="407"/>
      <c r="E46" s="410"/>
      <c r="F46" s="251"/>
      <c r="G46" s="399"/>
    </row>
    <row r="47" spans="1:7" ht="15" x14ac:dyDescent="0.25">
      <c r="A47" s="402"/>
      <c r="B47" s="404"/>
      <c r="C47" s="391"/>
      <c r="D47" s="407"/>
      <c r="E47" s="410"/>
      <c r="F47" s="251"/>
      <c r="G47" s="399"/>
    </row>
    <row r="48" spans="1:7" ht="129.75" customHeight="1" thickBot="1" x14ac:dyDescent="0.3">
      <c r="A48" s="403"/>
      <c r="B48" s="405"/>
      <c r="C48" s="392"/>
      <c r="D48" s="408"/>
      <c r="E48" s="411"/>
      <c r="F48" s="252"/>
      <c r="G48" s="400"/>
    </row>
    <row r="49" spans="1:9" ht="15" hidden="1" customHeight="1" x14ac:dyDescent="0.25">
      <c r="A49" s="401">
        <v>11</v>
      </c>
      <c r="B49" s="369">
        <v>43296</v>
      </c>
      <c r="C49" s="378" t="s">
        <v>259</v>
      </c>
      <c r="D49" s="378" t="s">
        <v>260</v>
      </c>
      <c r="E49" s="378" t="s">
        <v>21</v>
      </c>
      <c r="F49" s="257" t="s">
        <v>374</v>
      </c>
      <c r="G49" s="378" t="s">
        <v>343</v>
      </c>
    </row>
    <row r="50" spans="1:9" ht="15" hidden="1" x14ac:dyDescent="0.25">
      <c r="A50" s="402"/>
      <c r="B50" s="370"/>
      <c r="C50" s="379"/>
      <c r="D50" s="379"/>
      <c r="E50" s="379"/>
      <c r="F50" s="258"/>
      <c r="G50" s="379"/>
    </row>
    <row r="51" spans="1:9" ht="15" hidden="1" x14ac:dyDescent="0.25">
      <c r="A51" s="402"/>
      <c r="B51" s="370"/>
      <c r="C51" s="379"/>
      <c r="D51" s="379"/>
      <c r="E51" s="379"/>
      <c r="F51" s="258"/>
      <c r="G51" s="379"/>
    </row>
    <row r="52" spans="1:9" ht="162.75" customHeight="1" thickBot="1" x14ac:dyDescent="0.3">
      <c r="A52" s="403"/>
      <c r="B52" s="371"/>
      <c r="C52" s="380"/>
      <c r="D52" s="380"/>
      <c r="E52" s="380"/>
      <c r="F52" s="259"/>
      <c r="G52" s="380"/>
    </row>
    <row r="53" spans="1:9" ht="17.25" customHeight="1" x14ac:dyDescent="0.25">
      <c r="A53" s="401">
        <v>12</v>
      </c>
      <c r="B53" s="381">
        <v>43297</v>
      </c>
      <c r="C53" s="390" t="s">
        <v>313</v>
      </c>
      <c r="D53" s="406" t="s">
        <v>314</v>
      </c>
      <c r="E53" s="374" t="s">
        <v>320</v>
      </c>
      <c r="F53" s="374" t="s">
        <v>376</v>
      </c>
      <c r="G53" s="374" t="s">
        <v>375</v>
      </c>
    </row>
    <row r="54" spans="1:9" ht="15" x14ac:dyDescent="0.25">
      <c r="A54" s="402"/>
      <c r="B54" s="424"/>
      <c r="C54" s="391"/>
      <c r="D54" s="407"/>
      <c r="E54" s="375"/>
      <c r="F54" s="375"/>
      <c r="G54" s="375"/>
    </row>
    <row r="55" spans="1:9" ht="15" x14ac:dyDescent="0.25">
      <c r="A55" s="402"/>
      <c r="B55" s="424"/>
      <c r="C55" s="391"/>
      <c r="D55" s="407"/>
      <c r="E55" s="375"/>
      <c r="F55" s="375"/>
      <c r="G55" s="375"/>
    </row>
    <row r="56" spans="1:9" ht="113.25" customHeight="1" thickBot="1" x14ac:dyDescent="0.3">
      <c r="A56" s="403"/>
      <c r="B56" s="425"/>
      <c r="C56" s="392"/>
      <c r="D56" s="408"/>
      <c r="E56" s="376"/>
      <c r="F56" s="376"/>
      <c r="G56" s="376"/>
      <c r="I56" t="s">
        <v>332</v>
      </c>
    </row>
    <row r="57" spans="1:9" ht="15" x14ac:dyDescent="0.25">
      <c r="A57" s="401">
        <v>13</v>
      </c>
      <c r="B57" s="404">
        <v>43300</v>
      </c>
      <c r="C57" s="250" t="s">
        <v>326</v>
      </c>
      <c r="D57" s="412" t="s">
        <v>327</v>
      </c>
      <c r="E57" s="398" t="s">
        <v>71</v>
      </c>
      <c r="F57" s="398" t="s">
        <v>379</v>
      </c>
      <c r="G57" s="398" t="s">
        <v>189</v>
      </c>
    </row>
    <row r="58" spans="1:9" ht="15" x14ac:dyDescent="0.25">
      <c r="A58" s="402"/>
      <c r="B58" s="404"/>
      <c r="C58" s="251"/>
      <c r="D58" s="413"/>
      <c r="E58" s="399"/>
      <c r="F58" s="399"/>
      <c r="G58" s="399"/>
    </row>
    <row r="59" spans="1:9" ht="15" x14ac:dyDescent="0.25">
      <c r="A59" s="402"/>
      <c r="B59" s="404"/>
      <c r="C59" s="251"/>
      <c r="D59" s="413"/>
      <c r="E59" s="399"/>
      <c r="F59" s="399"/>
      <c r="G59" s="399"/>
    </row>
    <row r="60" spans="1:9" ht="105" customHeight="1" thickBot="1" x14ac:dyDescent="0.3">
      <c r="A60" s="403"/>
      <c r="B60" s="405"/>
      <c r="C60" s="252"/>
      <c r="D60" s="414"/>
      <c r="E60" s="400"/>
      <c r="F60" s="400"/>
      <c r="G60" s="400"/>
    </row>
    <row r="61" spans="1:9" ht="15" x14ac:dyDescent="0.25">
      <c r="A61" s="401">
        <v>14</v>
      </c>
      <c r="B61" s="404">
        <v>43301</v>
      </c>
      <c r="C61" s="390" t="s">
        <v>313</v>
      </c>
      <c r="D61" s="406" t="s">
        <v>314</v>
      </c>
      <c r="E61" s="398" t="s">
        <v>329</v>
      </c>
      <c r="F61" s="398" t="s">
        <v>378</v>
      </c>
      <c r="G61" s="398" t="s">
        <v>189</v>
      </c>
    </row>
    <row r="62" spans="1:9" ht="58.5" customHeight="1" x14ac:dyDescent="0.25">
      <c r="A62" s="402"/>
      <c r="B62" s="404"/>
      <c r="C62" s="391"/>
      <c r="D62" s="407"/>
      <c r="E62" s="399"/>
      <c r="F62" s="399"/>
      <c r="G62" s="399"/>
    </row>
    <row r="63" spans="1:9" ht="81" customHeight="1" x14ac:dyDescent="0.25">
      <c r="A63" s="402"/>
      <c r="B63" s="404"/>
      <c r="C63" s="391"/>
      <c r="D63" s="407"/>
      <c r="E63" s="399"/>
      <c r="F63" s="399"/>
      <c r="G63" s="399"/>
    </row>
    <row r="64" spans="1:9" ht="15" customHeight="1" thickBot="1" x14ac:dyDescent="0.3">
      <c r="A64" s="403"/>
      <c r="B64" s="405"/>
      <c r="C64" s="392"/>
      <c r="D64" s="408"/>
      <c r="E64" s="400"/>
      <c r="F64" s="400"/>
      <c r="G64" s="400"/>
    </row>
    <row r="65" spans="1:7" ht="30" hidden="1" customHeight="1" x14ac:dyDescent="0.25">
      <c r="A65" s="394">
        <v>15</v>
      </c>
      <c r="B65" s="370">
        <v>43309</v>
      </c>
      <c r="C65" s="432" t="s">
        <v>345</v>
      </c>
      <c r="D65" s="429" t="s">
        <v>347</v>
      </c>
      <c r="E65" s="378" t="s">
        <v>21</v>
      </c>
      <c r="F65" s="372" t="s">
        <v>383</v>
      </c>
      <c r="G65" s="372" t="s">
        <v>346</v>
      </c>
    </row>
    <row r="66" spans="1:7" ht="68.25" customHeight="1" x14ac:dyDescent="0.25">
      <c r="A66" s="395"/>
      <c r="B66" s="370"/>
      <c r="C66" s="433"/>
      <c r="D66" s="430"/>
      <c r="E66" s="379"/>
      <c r="F66" s="373"/>
      <c r="G66" s="373"/>
    </row>
    <row r="67" spans="1:7" ht="68.25" customHeight="1" x14ac:dyDescent="0.25">
      <c r="A67" s="395"/>
      <c r="B67" s="370"/>
      <c r="C67" s="433"/>
      <c r="D67" s="430"/>
      <c r="E67" s="379"/>
      <c r="F67" s="373"/>
      <c r="G67" s="373"/>
    </row>
    <row r="68" spans="1:7" ht="62.25" customHeight="1" thickBot="1" x14ac:dyDescent="0.3">
      <c r="A68" s="396"/>
      <c r="B68" s="371"/>
      <c r="C68" s="434"/>
      <c r="D68" s="431"/>
      <c r="E68" s="380"/>
      <c r="F68" s="377"/>
      <c r="G68" s="377"/>
    </row>
    <row r="69" spans="1:7" ht="30" customHeight="1" x14ac:dyDescent="0.25">
      <c r="A69" s="394">
        <v>16</v>
      </c>
      <c r="B69" s="397">
        <v>43311</v>
      </c>
      <c r="C69" s="250" t="s">
        <v>348</v>
      </c>
      <c r="D69" s="250" t="s">
        <v>349</v>
      </c>
      <c r="E69" s="398" t="s">
        <v>350</v>
      </c>
      <c r="F69" s="250" t="s">
        <v>377</v>
      </c>
      <c r="G69" s="250" t="s">
        <v>384</v>
      </c>
    </row>
    <row r="70" spans="1:7" ht="30" customHeight="1" x14ac:dyDescent="0.25">
      <c r="A70" s="395"/>
      <c r="B70" s="395"/>
      <c r="C70" s="251"/>
      <c r="D70" s="251"/>
      <c r="E70" s="399"/>
      <c r="F70" s="251"/>
      <c r="G70" s="251"/>
    </row>
    <row r="71" spans="1:7" ht="30" customHeight="1" x14ac:dyDescent="0.25">
      <c r="A71" s="395"/>
      <c r="B71" s="395"/>
      <c r="C71" s="251"/>
      <c r="D71" s="251"/>
      <c r="E71" s="399"/>
      <c r="F71" s="251"/>
      <c r="G71" s="251"/>
    </row>
    <row r="72" spans="1:7" ht="201.75" customHeight="1" thickBot="1" x14ac:dyDescent="0.3">
      <c r="A72" s="396"/>
      <c r="B72" s="396"/>
      <c r="C72" s="252"/>
      <c r="D72" s="252"/>
      <c r="E72" s="400"/>
      <c r="F72" s="252"/>
      <c r="G72" s="252"/>
    </row>
    <row r="73" spans="1:7" ht="15.75" customHeight="1" x14ac:dyDescent="0.25">
      <c r="A73" s="127"/>
      <c r="B73" s="126"/>
      <c r="C73" s="91"/>
      <c r="D73" s="105"/>
      <c r="E73" s="105"/>
      <c r="F73" s="106"/>
      <c r="G73" s="105"/>
    </row>
  </sheetData>
  <mergeCells count="114">
    <mergeCell ref="A6:G6"/>
    <mergeCell ref="G65:G68"/>
    <mergeCell ref="B13:B16"/>
    <mergeCell ref="C13:C16"/>
    <mergeCell ref="D13:D16"/>
    <mergeCell ref="E13:E16"/>
    <mergeCell ref="F13:F16"/>
    <mergeCell ref="G13:G16"/>
    <mergeCell ref="E65:E68"/>
    <mergeCell ref="F65:F68"/>
    <mergeCell ref="A61:A64"/>
    <mergeCell ref="B65:B68"/>
    <mergeCell ref="C65:C68"/>
    <mergeCell ref="D65:D68"/>
    <mergeCell ref="A17:A20"/>
    <mergeCell ref="D25:D28"/>
    <mergeCell ref="C25:C28"/>
    <mergeCell ref="B25:B28"/>
    <mergeCell ref="F41:F44"/>
    <mergeCell ref="G41:G44"/>
    <mergeCell ref="A21:A24"/>
    <mergeCell ref="B29:B32"/>
    <mergeCell ref="C29:C32"/>
    <mergeCell ref="A13:A16"/>
    <mergeCell ref="A8:B8"/>
    <mergeCell ref="A9:A12"/>
    <mergeCell ref="B53:B56"/>
    <mergeCell ref="C53:C56"/>
    <mergeCell ref="D53:D56"/>
    <mergeCell ref="E53:E56"/>
    <mergeCell ref="D29:D32"/>
    <mergeCell ref="E29:E32"/>
    <mergeCell ref="A25:A28"/>
    <mergeCell ref="B21:B24"/>
    <mergeCell ref="C21:C24"/>
    <mergeCell ref="D21:D24"/>
    <mergeCell ref="E21:E24"/>
    <mergeCell ref="A29:A32"/>
    <mergeCell ref="D17:D20"/>
    <mergeCell ref="E17:E20"/>
    <mergeCell ref="A53:A56"/>
    <mergeCell ref="B37:B40"/>
    <mergeCell ref="C37:C40"/>
    <mergeCell ref="D37:D40"/>
    <mergeCell ref="E37:E40"/>
    <mergeCell ref="B49:B52"/>
    <mergeCell ref="C49:C52"/>
    <mergeCell ref="D49:D52"/>
    <mergeCell ref="F17:F20"/>
    <mergeCell ref="G17:G20"/>
    <mergeCell ref="A33:A36"/>
    <mergeCell ref="B33:B36"/>
    <mergeCell ref="C33:C36"/>
    <mergeCell ref="D33:D36"/>
    <mergeCell ref="E33:E36"/>
    <mergeCell ref="F29:F32"/>
    <mergeCell ref="G29:G32"/>
    <mergeCell ref="F21:F24"/>
    <mergeCell ref="G21:G24"/>
    <mergeCell ref="F9:F12"/>
    <mergeCell ref="G9:G12"/>
    <mergeCell ref="A45:A48"/>
    <mergeCell ref="B57:B60"/>
    <mergeCell ref="C57:C60"/>
    <mergeCell ref="D57:D60"/>
    <mergeCell ref="E57:E60"/>
    <mergeCell ref="F57:F60"/>
    <mergeCell ref="G57:G60"/>
    <mergeCell ref="A41:A44"/>
    <mergeCell ref="B9:B12"/>
    <mergeCell ref="C9:C12"/>
    <mergeCell ref="D9:D12"/>
    <mergeCell ref="E9:E12"/>
    <mergeCell ref="F53:F56"/>
    <mergeCell ref="G53:G56"/>
    <mergeCell ref="G25:G28"/>
    <mergeCell ref="E25:E28"/>
    <mergeCell ref="F25:F28"/>
    <mergeCell ref="F33:F36"/>
    <mergeCell ref="G33:G36"/>
    <mergeCell ref="A37:A40"/>
    <mergeCell ref="B17:B20"/>
    <mergeCell ref="C17:C20"/>
    <mergeCell ref="F37:F40"/>
    <mergeCell ref="G37:G40"/>
    <mergeCell ref="A49:A52"/>
    <mergeCell ref="B61:B64"/>
    <mergeCell ref="C61:C64"/>
    <mergeCell ref="D61:D64"/>
    <mergeCell ref="E61:E64"/>
    <mergeCell ref="F45:F48"/>
    <mergeCell ref="G45:G48"/>
    <mergeCell ref="A57:A60"/>
    <mergeCell ref="B45:B48"/>
    <mergeCell ref="C45:C48"/>
    <mergeCell ref="D45:D48"/>
    <mergeCell ref="E45:E48"/>
    <mergeCell ref="B41:B44"/>
    <mergeCell ref="C41:C44"/>
    <mergeCell ref="D41:D44"/>
    <mergeCell ref="E41:E44"/>
    <mergeCell ref="E49:E52"/>
    <mergeCell ref="F49:F52"/>
    <mergeCell ref="G49:G52"/>
    <mergeCell ref="A65:A68"/>
    <mergeCell ref="B69:B72"/>
    <mergeCell ref="C69:C72"/>
    <mergeCell ref="D69:D72"/>
    <mergeCell ref="E69:E72"/>
    <mergeCell ref="F69:F72"/>
    <mergeCell ref="G69:G72"/>
    <mergeCell ref="F61:F64"/>
    <mergeCell ref="G61:G64"/>
    <mergeCell ref="A69:A72"/>
  </mergeCells>
  <pageMargins left="0.39370078740157483" right="0.23622047244094491" top="0.47244094488188981" bottom="0.39370078740157483" header="0.15748031496062992" footer="0.23622047244094491"/>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41"/>
  <sheetViews>
    <sheetView workbookViewId="0">
      <selection activeCell="A8" sqref="A8:D8"/>
    </sheetView>
  </sheetViews>
  <sheetFormatPr baseColWidth="10" defaultRowHeight="15" x14ac:dyDescent="0.25"/>
  <cols>
    <col min="1" max="1" width="16.140625" customWidth="1"/>
    <col min="2" max="2" width="26.85546875" customWidth="1"/>
    <col min="3" max="3" width="35.42578125" customWidth="1"/>
  </cols>
  <sheetData>
    <row r="1" spans="1:4" ht="89.25" customHeight="1" x14ac:dyDescent="0.25"/>
    <row r="2" spans="1:4" ht="18.75" x14ac:dyDescent="0.3">
      <c r="A2" s="287" t="s">
        <v>6</v>
      </c>
      <c r="B2" s="287"/>
      <c r="C2" s="287"/>
    </row>
    <row r="3" spans="1:4" ht="18.75" x14ac:dyDescent="0.3">
      <c r="A3" s="287" t="s">
        <v>7</v>
      </c>
      <c r="B3" s="287"/>
      <c r="C3" s="287"/>
    </row>
    <row r="5" spans="1:4" x14ac:dyDescent="0.25">
      <c r="A5" s="288" t="s">
        <v>266</v>
      </c>
      <c r="B5" s="288"/>
      <c r="C5" s="288"/>
    </row>
    <row r="6" spans="1:4" ht="18.75" x14ac:dyDescent="0.3">
      <c r="C6" s="393" t="s">
        <v>342</v>
      </c>
      <c r="D6" s="393"/>
    </row>
    <row r="7" spans="1:4" ht="18.75" x14ac:dyDescent="0.3">
      <c r="A7" s="83" t="s">
        <v>284</v>
      </c>
      <c r="C7" s="84" t="e">
        <f>+'JULIO '!#REF!</f>
        <v>#REF!</v>
      </c>
    </row>
    <row r="8" spans="1:4" x14ac:dyDescent="0.25">
      <c r="A8" s="288" t="s">
        <v>282</v>
      </c>
      <c r="B8" s="288"/>
      <c r="C8" s="288"/>
      <c r="D8" s="288"/>
    </row>
    <row r="9" spans="1:4" x14ac:dyDescent="0.25">
      <c r="A9" s="268" t="s">
        <v>10</v>
      </c>
      <c r="B9" s="270"/>
      <c r="C9" s="3">
        <f>+JUNIO!I9</f>
        <v>7</v>
      </c>
    </row>
    <row r="10" spans="1:4" x14ac:dyDescent="0.25">
      <c r="A10" s="268" t="s">
        <v>11</v>
      </c>
      <c r="B10" s="270"/>
      <c r="C10" s="3">
        <f>+JUNIO!J9</f>
        <v>2</v>
      </c>
    </row>
    <row r="11" spans="1:4" x14ac:dyDescent="0.25">
      <c r="A11" s="268" t="s">
        <v>12</v>
      </c>
      <c r="B11" s="270"/>
      <c r="C11" s="3">
        <f>+JUNIO!K9</f>
        <v>4</v>
      </c>
    </row>
    <row r="12" spans="1:4" x14ac:dyDescent="0.25">
      <c r="A12" s="268" t="s">
        <v>112</v>
      </c>
      <c r="B12" s="270"/>
      <c r="C12" s="3">
        <f>+JUNIO!L9</f>
        <v>6</v>
      </c>
    </row>
    <row r="13" spans="1:4" x14ac:dyDescent="0.25">
      <c r="A13" s="268" t="s">
        <v>113</v>
      </c>
      <c r="B13" s="270"/>
      <c r="C13" s="3">
        <f>+JUNIO!M9</f>
        <v>4</v>
      </c>
    </row>
    <row r="14" spans="1:4" x14ac:dyDescent="0.25">
      <c r="A14" s="268" t="s">
        <v>114</v>
      </c>
      <c r="B14" s="270"/>
      <c r="C14" s="3">
        <f>+JUNIO!N9</f>
        <v>1</v>
      </c>
    </row>
    <row r="15" spans="1:4" x14ac:dyDescent="0.25">
      <c r="A15" s="268" t="s">
        <v>115</v>
      </c>
      <c r="B15" s="270"/>
      <c r="C15" s="3">
        <f>+JUNIO!O9</f>
        <v>3</v>
      </c>
    </row>
    <row r="16" spans="1:4" x14ac:dyDescent="0.25">
      <c r="A16" s="268" t="s">
        <v>116</v>
      </c>
      <c r="B16" s="270"/>
      <c r="C16" s="3">
        <f>+JUNIO!P9</f>
        <v>3</v>
      </c>
    </row>
    <row r="33" spans="1:4" ht="15.75" thickBot="1" x14ac:dyDescent="0.3">
      <c r="A33" s="20" t="s">
        <v>35</v>
      </c>
      <c r="B33" s="21"/>
      <c r="C33" s="21"/>
    </row>
    <row r="34" spans="1:4" x14ac:dyDescent="0.25">
      <c r="A34" s="342" t="s">
        <v>124</v>
      </c>
      <c r="B34" s="343"/>
      <c r="C34" s="343"/>
      <c r="D34" s="344"/>
    </row>
    <row r="35" spans="1:4" x14ac:dyDescent="0.25">
      <c r="A35" s="336" t="s">
        <v>125</v>
      </c>
      <c r="B35" s="337"/>
      <c r="C35" s="337"/>
      <c r="D35" s="338"/>
    </row>
    <row r="36" spans="1:4" x14ac:dyDescent="0.25">
      <c r="A36" s="336" t="s">
        <v>126</v>
      </c>
      <c r="B36" s="337"/>
      <c r="C36" s="337"/>
      <c r="D36" s="338"/>
    </row>
    <row r="37" spans="1:4" x14ac:dyDescent="0.25">
      <c r="A37" s="336" t="s">
        <v>127</v>
      </c>
      <c r="B37" s="337"/>
      <c r="C37" s="337"/>
      <c r="D37" s="338"/>
    </row>
    <row r="38" spans="1:4" x14ac:dyDescent="0.25">
      <c r="A38" s="336" t="s">
        <v>128</v>
      </c>
      <c r="B38" s="337"/>
      <c r="C38" s="337"/>
      <c r="D38" s="338"/>
    </row>
    <row r="39" spans="1:4" x14ac:dyDescent="0.25">
      <c r="A39" s="336" t="s">
        <v>129</v>
      </c>
      <c r="B39" s="337"/>
      <c r="C39" s="337"/>
      <c r="D39" s="338"/>
    </row>
    <row r="40" spans="1:4" x14ac:dyDescent="0.25">
      <c r="A40" s="336" t="s">
        <v>131</v>
      </c>
      <c r="B40" s="337"/>
      <c r="C40" s="337"/>
      <c r="D40" s="338"/>
    </row>
    <row r="41" spans="1:4" ht="15.75" thickBot="1" x14ac:dyDescent="0.3">
      <c r="A41" s="339" t="s">
        <v>130</v>
      </c>
      <c r="B41" s="340"/>
      <c r="C41" s="340"/>
      <c r="D41" s="341"/>
    </row>
  </sheetData>
  <mergeCells count="21">
    <mergeCell ref="A15:B15"/>
    <mergeCell ref="A2:C2"/>
    <mergeCell ref="A3:C3"/>
    <mergeCell ref="A5:C5"/>
    <mergeCell ref="C6:D6"/>
    <mergeCell ref="A8:D8"/>
    <mergeCell ref="A9:B9"/>
    <mergeCell ref="A10:B10"/>
    <mergeCell ref="A11:B11"/>
    <mergeCell ref="A12:B12"/>
    <mergeCell ref="A13:B13"/>
    <mergeCell ref="A14:B14"/>
    <mergeCell ref="A39:D39"/>
    <mergeCell ref="A40:D40"/>
    <mergeCell ref="A41:D41"/>
    <mergeCell ref="A16:B16"/>
    <mergeCell ref="A34:D34"/>
    <mergeCell ref="A35:D35"/>
    <mergeCell ref="A36:D36"/>
    <mergeCell ref="A37:D37"/>
    <mergeCell ref="A38:D3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41"/>
  <sheetViews>
    <sheetView workbookViewId="0">
      <selection sqref="A1:D1048576"/>
    </sheetView>
  </sheetViews>
  <sheetFormatPr baseColWidth="10" defaultRowHeight="15" x14ac:dyDescent="0.25"/>
  <cols>
    <col min="1" max="1" width="16.140625" customWidth="1"/>
    <col min="2" max="2" width="26.85546875" customWidth="1"/>
    <col min="3" max="3" width="31.42578125" customWidth="1"/>
  </cols>
  <sheetData>
    <row r="1" spans="1:4" ht="72.75" customHeight="1" x14ac:dyDescent="0.25"/>
    <row r="2" spans="1:4" ht="18.75" x14ac:dyDescent="0.3">
      <c r="A2" s="287" t="s">
        <v>6</v>
      </c>
      <c r="B2" s="287"/>
      <c r="C2" s="287"/>
    </row>
    <row r="3" spans="1:4" ht="18.75" x14ac:dyDescent="0.3">
      <c r="A3" s="287" t="s">
        <v>7</v>
      </c>
      <c r="B3" s="287"/>
      <c r="C3" s="287"/>
    </row>
    <row r="4" spans="1:4" ht="6.75" customHeight="1" x14ac:dyDescent="0.25"/>
    <row r="5" spans="1:4" x14ac:dyDescent="0.25">
      <c r="A5" s="288" t="s">
        <v>266</v>
      </c>
      <c r="B5" s="288"/>
      <c r="C5" s="288"/>
    </row>
    <row r="6" spans="1:4" ht="18.75" x14ac:dyDescent="0.3">
      <c r="C6" s="393" t="s">
        <v>342</v>
      </c>
      <c r="D6" s="393"/>
    </row>
    <row r="7" spans="1:4" ht="18.75" x14ac:dyDescent="0.3">
      <c r="A7" s="83" t="s">
        <v>284</v>
      </c>
      <c r="C7" s="84">
        <v>16</v>
      </c>
    </row>
    <row r="8" spans="1:4" x14ac:dyDescent="0.25">
      <c r="A8" s="288" t="s">
        <v>282</v>
      </c>
      <c r="B8" s="288"/>
      <c r="C8" s="288"/>
      <c r="D8" s="288"/>
    </row>
    <row r="9" spans="1:4" x14ac:dyDescent="0.25">
      <c r="A9" s="268" t="s">
        <v>10</v>
      </c>
      <c r="B9" s="270"/>
      <c r="C9" s="3">
        <f>+'JULIO '!H9</f>
        <v>14</v>
      </c>
    </row>
    <row r="10" spans="1:4" x14ac:dyDescent="0.25">
      <c r="A10" s="268" t="s">
        <v>11</v>
      </c>
      <c r="B10" s="270"/>
      <c r="C10" s="3">
        <f>+'JULIO '!I9</f>
        <v>0</v>
      </c>
    </row>
    <row r="11" spans="1:4" x14ac:dyDescent="0.25">
      <c r="A11" s="268" t="s">
        <v>12</v>
      </c>
      <c r="B11" s="270"/>
      <c r="C11" s="3">
        <f>+'JULIO '!J9</f>
        <v>13</v>
      </c>
    </row>
    <row r="12" spans="1:4" x14ac:dyDescent="0.25">
      <c r="A12" s="268" t="s">
        <v>112</v>
      </c>
      <c r="B12" s="270"/>
      <c r="C12" s="3">
        <f>+'JULIO '!K9</f>
        <v>0</v>
      </c>
    </row>
    <row r="13" spans="1:4" x14ac:dyDescent="0.25">
      <c r="A13" s="268" t="s">
        <v>113</v>
      </c>
      <c r="B13" s="270"/>
      <c r="C13" s="3">
        <f>+'JULIO '!L9</f>
        <v>3</v>
      </c>
    </row>
    <row r="14" spans="1:4" x14ac:dyDescent="0.25">
      <c r="A14" s="268" t="s">
        <v>114</v>
      </c>
      <c r="B14" s="270"/>
      <c r="C14" s="3">
        <f>+'JULIO '!M9</f>
        <v>0</v>
      </c>
    </row>
    <row r="15" spans="1:4" x14ac:dyDescent="0.25">
      <c r="A15" s="268" t="s">
        <v>115</v>
      </c>
      <c r="B15" s="270"/>
      <c r="C15" s="3">
        <f>+'JULIO '!N9</f>
        <v>2</v>
      </c>
    </row>
    <row r="16" spans="1:4" x14ac:dyDescent="0.25">
      <c r="A16" s="268" t="s">
        <v>116</v>
      </c>
      <c r="B16" s="270"/>
      <c r="C16" s="3">
        <f>+'JULIO '!O9</f>
        <v>0</v>
      </c>
    </row>
    <row r="17" ht="6.75" customHeight="1" x14ac:dyDescent="0.25"/>
    <row r="33" spans="1:4" ht="15.75" thickBot="1" x14ac:dyDescent="0.3">
      <c r="A33" s="20" t="s">
        <v>35</v>
      </c>
      <c r="B33" s="21"/>
      <c r="C33" s="21"/>
    </row>
    <row r="34" spans="1:4" s="128" customFormat="1" ht="24.75" customHeight="1" x14ac:dyDescent="0.2">
      <c r="A34" s="319" t="s">
        <v>353</v>
      </c>
      <c r="B34" s="320"/>
      <c r="C34" s="320"/>
      <c r="D34" s="321"/>
    </row>
    <row r="35" spans="1:4" s="128" customFormat="1" ht="24.75" customHeight="1" x14ac:dyDescent="0.2">
      <c r="A35" s="316" t="s">
        <v>354</v>
      </c>
      <c r="B35" s="317"/>
      <c r="C35" s="317"/>
      <c r="D35" s="318"/>
    </row>
    <row r="36" spans="1:4" s="128" customFormat="1" ht="24.75" customHeight="1" x14ac:dyDescent="0.2">
      <c r="A36" s="316" t="s">
        <v>355</v>
      </c>
      <c r="B36" s="317"/>
      <c r="C36" s="317"/>
      <c r="D36" s="318"/>
    </row>
    <row r="37" spans="1:4" s="128" customFormat="1" ht="24.75" customHeight="1" x14ac:dyDescent="0.2">
      <c r="A37" s="316" t="s">
        <v>356</v>
      </c>
      <c r="B37" s="317"/>
      <c r="C37" s="317"/>
      <c r="D37" s="318"/>
    </row>
    <row r="38" spans="1:4" s="128" customFormat="1" ht="24.75" customHeight="1" x14ac:dyDescent="0.2">
      <c r="A38" s="316" t="s">
        <v>357</v>
      </c>
      <c r="B38" s="317"/>
      <c r="C38" s="317"/>
      <c r="D38" s="318"/>
    </row>
    <row r="39" spans="1:4" s="128" customFormat="1" ht="24.75" customHeight="1" x14ac:dyDescent="0.2">
      <c r="A39" s="316" t="s">
        <v>358</v>
      </c>
      <c r="B39" s="317"/>
      <c r="C39" s="317"/>
      <c r="D39" s="318"/>
    </row>
    <row r="40" spans="1:4" s="128" customFormat="1" ht="24.75" customHeight="1" x14ac:dyDescent="0.2">
      <c r="A40" s="316" t="s">
        <v>359</v>
      </c>
      <c r="B40" s="317"/>
      <c r="C40" s="317"/>
      <c r="D40" s="318"/>
    </row>
    <row r="41" spans="1:4" s="128" customFormat="1" ht="24.75" customHeight="1" thickBot="1" x14ac:dyDescent="0.25">
      <c r="A41" s="322" t="s">
        <v>360</v>
      </c>
      <c r="B41" s="323"/>
      <c r="C41" s="323"/>
      <c r="D41" s="324"/>
    </row>
  </sheetData>
  <mergeCells count="21">
    <mergeCell ref="A15:B15"/>
    <mergeCell ref="A2:C2"/>
    <mergeCell ref="A3:C3"/>
    <mergeCell ref="A5:C5"/>
    <mergeCell ref="C6:D6"/>
    <mergeCell ref="A8:D8"/>
    <mergeCell ref="A9:B9"/>
    <mergeCell ref="A10:B10"/>
    <mergeCell ref="A11:B11"/>
    <mergeCell ref="A12:B12"/>
    <mergeCell ref="A13:B13"/>
    <mergeCell ref="A14:B14"/>
    <mergeCell ref="A39:D39"/>
    <mergeCell ref="A40:D40"/>
    <mergeCell ref="A41:D41"/>
    <mergeCell ref="A16:B16"/>
    <mergeCell ref="A34:D34"/>
    <mergeCell ref="A35:D35"/>
    <mergeCell ref="A36:D36"/>
    <mergeCell ref="A37:D37"/>
    <mergeCell ref="A38:D38"/>
  </mergeCells>
  <pageMargins left="0.70866141732283472" right="0.70866141732283472" top="0.43307086614173229" bottom="0.46" header="0.31496062992125984" footer="0.31496062992125984"/>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P87"/>
  <sheetViews>
    <sheetView topLeftCell="A73" zoomScale="110" zoomScaleNormal="110" workbookViewId="0">
      <selection activeCell="E72" sqref="E72:E75"/>
    </sheetView>
  </sheetViews>
  <sheetFormatPr baseColWidth="10" defaultRowHeight="15" x14ac:dyDescent="0.25"/>
  <cols>
    <col min="1" max="1" width="3.140625" customWidth="1"/>
    <col min="2" max="2" width="8.7109375" style="71" customWidth="1"/>
    <col min="3" max="3" width="12.5703125" customWidth="1"/>
    <col min="4" max="4" width="9.5703125" customWidth="1"/>
    <col min="5" max="5" width="10.28515625" customWidth="1"/>
    <col min="6" max="6" width="40.42578125" customWidth="1"/>
    <col min="7" max="7" width="14" customWidth="1"/>
    <col min="8" max="8" width="8.7109375" customWidth="1"/>
    <col min="10" max="10" width="12.28515625" customWidth="1"/>
  </cols>
  <sheetData>
    <row r="3" spans="1:16" x14ac:dyDescent="0.25">
      <c r="N3" s="21"/>
    </row>
    <row r="6" spans="1:16" ht="69" customHeight="1" x14ac:dyDescent="0.25">
      <c r="A6" s="335" t="s">
        <v>103</v>
      </c>
      <c r="B6" s="335"/>
      <c r="C6" s="335"/>
      <c r="D6" s="335"/>
      <c r="E6" s="335"/>
      <c r="F6" s="335"/>
      <c r="G6" s="335"/>
    </row>
    <row r="7" spans="1:16" ht="19.5" thickBot="1" x14ac:dyDescent="0.3">
      <c r="A7" s="125" t="s">
        <v>178</v>
      </c>
      <c r="B7" s="131"/>
      <c r="C7" s="9"/>
      <c r="D7" s="101"/>
      <c r="E7" s="101"/>
      <c r="F7" s="466" t="s">
        <v>385</v>
      </c>
      <c r="G7" s="466"/>
    </row>
    <row r="8" spans="1:16" ht="24.75" thickBot="1" x14ac:dyDescent="0.3">
      <c r="A8" s="454" t="s">
        <v>1</v>
      </c>
      <c r="B8" s="454"/>
      <c r="C8" s="39" t="s">
        <v>0</v>
      </c>
      <c r="D8" s="39" t="s">
        <v>61</v>
      </c>
      <c r="E8" s="39" t="s">
        <v>2</v>
      </c>
      <c r="F8" s="39" t="s">
        <v>180</v>
      </c>
      <c r="G8" s="135" t="s">
        <v>55</v>
      </c>
      <c r="I8" s="129" t="s">
        <v>10</v>
      </c>
      <c r="J8" s="129" t="s">
        <v>11</v>
      </c>
      <c r="K8" s="129" t="s">
        <v>12</v>
      </c>
      <c r="L8" s="129" t="s">
        <v>112</v>
      </c>
      <c r="M8" s="129" t="s">
        <v>113</v>
      </c>
      <c r="N8" s="129" t="s">
        <v>114</v>
      </c>
      <c r="O8" s="129" t="s">
        <v>115</v>
      </c>
      <c r="P8" s="130" t="s">
        <v>116</v>
      </c>
    </row>
    <row r="9" spans="1:16" ht="16.5" thickBot="1" x14ac:dyDescent="0.3">
      <c r="A9" s="455">
        <v>1</v>
      </c>
      <c r="B9" s="444">
        <v>43318</v>
      </c>
      <c r="C9" s="443" t="s">
        <v>447</v>
      </c>
      <c r="D9" s="457" t="s">
        <v>391</v>
      </c>
      <c r="E9" s="443" t="s">
        <v>71</v>
      </c>
      <c r="F9" s="443" t="s">
        <v>446</v>
      </c>
      <c r="G9" s="441" t="s">
        <v>13</v>
      </c>
      <c r="I9" s="45">
        <v>10</v>
      </c>
      <c r="J9" s="123">
        <v>1</v>
      </c>
      <c r="K9" s="123">
        <v>9</v>
      </c>
      <c r="L9" s="123">
        <v>2</v>
      </c>
      <c r="M9" s="123">
        <v>4</v>
      </c>
      <c r="N9" s="123">
        <v>6</v>
      </c>
      <c r="O9" s="123">
        <v>6</v>
      </c>
      <c r="P9" s="123">
        <v>0</v>
      </c>
    </row>
    <row r="10" spans="1:16" ht="15.75" thickBot="1" x14ac:dyDescent="0.3">
      <c r="A10" s="455"/>
      <c r="B10" s="444"/>
      <c r="C10" s="443"/>
      <c r="D10" s="457"/>
      <c r="E10" s="443"/>
      <c r="F10" s="443"/>
      <c r="G10" s="441"/>
    </row>
    <row r="11" spans="1:16" ht="30.75" customHeight="1" thickBot="1" x14ac:dyDescent="0.3">
      <c r="A11" s="455"/>
      <c r="B11" s="444"/>
      <c r="C11" s="443"/>
      <c r="D11" s="457"/>
      <c r="E11" s="443"/>
      <c r="F11" s="443"/>
      <c r="G11" s="441"/>
    </row>
    <row r="12" spans="1:16" ht="64.5" customHeight="1" thickBot="1" x14ac:dyDescent="0.3">
      <c r="A12" s="455"/>
      <c r="B12" s="444"/>
      <c r="C12" s="443"/>
      <c r="D12" s="457"/>
      <c r="E12" s="443"/>
      <c r="F12" s="443"/>
      <c r="G12" s="441"/>
    </row>
    <row r="13" spans="1:16" ht="15.75" thickBot="1" x14ac:dyDescent="0.3">
      <c r="A13" s="455">
        <v>2</v>
      </c>
      <c r="B13" s="458">
        <v>43318</v>
      </c>
      <c r="C13" s="442" t="s">
        <v>413</v>
      </c>
      <c r="D13" s="448" t="s">
        <v>414</v>
      </c>
      <c r="E13" s="442" t="s">
        <v>71</v>
      </c>
      <c r="F13" s="442" t="s">
        <v>437</v>
      </c>
      <c r="G13" s="443" t="s">
        <v>207</v>
      </c>
    </row>
    <row r="14" spans="1:16" ht="15.75" thickBot="1" x14ac:dyDescent="0.3">
      <c r="A14" s="455"/>
      <c r="B14" s="458"/>
      <c r="C14" s="442"/>
      <c r="D14" s="448"/>
      <c r="E14" s="442"/>
      <c r="F14" s="442"/>
      <c r="G14" s="443"/>
    </row>
    <row r="15" spans="1:16" ht="15.75" thickBot="1" x14ac:dyDescent="0.3">
      <c r="A15" s="455"/>
      <c r="B15" s="458"/>
      <c r="C15" s="442"/>
      <c r="D15" s="448"/>
      <c r="E15" s="442"/>
      <c r="F15" s="442"/>
      <c r="G15" s="443"/>
    </row>
    <row r="16" spans="1:16" ht="76.5" customHeight="1" thickBot="1" x14ac:dyDescent="0.3">
      <c r="A16" s="455"/>
      <c r="B16" s="458"/>
      <c r="C16" s="442"/>
      <c r="D16" s="448"/>
      <c r="E16" s="442"/>
      <c r="F16" s="442"/>
      <c r="G16" s="443"/>
    </row>
    <row r="17" spans="1:7" ht="15.75" thickBot="1" x14ac:dyDescent="0.3">
      <c r="A17" s="451">
        <v>3</v>
      </c>
      <c r="B17" s="444">
        <v>43318</v>
      </c>
      <c r="C17" s="443" t="s">
        <v>392</v>
      </c>
      <c r="D17" s="456" t="s">
        <v>302</v>
      </c>
      <c r="E17" s="443" t="s">
        <v>71</v>
      </c>
      <c r="F17" s="443" t="s">
        <v>440</v>
      </c>
      <c r="G17" s="443" t="s">
        <v>393</v>
      </c>
    </row>
    <row r="18" spans="1:7" ht="15.75" thickBot="1" x14ac:dyDescent="0.3">
      <c r="A18" s="451"/>
      <c r="B18" s="444"/>
      <c r="C18" s="443"/>
      <c r="D18" s="456"/>
      <c r="E18" s="443"/>
      <c r="F18" s="443"/>
      <c r="G18" s="443"/>
    </row>
    <row r="19" spans="1:7" ht="15.75" thickBot="1" x14ac:dyDescent="0.3">
      <c r="A19" s="451"/>
      <c r="B19" s="444"/>
      <c r="C19" s="443"/>
      <c r="D19" s="456"/>
      <c r="E19" s="443"/>
      <c r="F19" s="443"/>
      <c r="G19" s="443"/>
    </row>
    <row r="20" spans="1:7" ht="89.25" customHeight="1" thickBot="1" x14ac:dyDescent="0.3">
      <c r="A20" s="451"/>
      <c r="B20" s="444"/>
      <c r="C20" s="443"/>
      <c r="D20" s="456"/>
      <c r="E20" s="443"/>
      <c r="F20" s="443"/>
      <c r="G20" s="443"/>
    </row>
    <row r="21" spans="1:7" ht="56.25" customHeight="1" thickBot="1" x14ac:dyDescent="0.3">
      <c r="A21" s="449">
        <v>4</v>
      </c>
      <c r="B21" s="447">
        <v>43321</v>
      </c>
      <c r="C21" s="442" t="s">
        <v>387</v>
      </c>
      <c r="D21" s="456" t="s">
        <v>386</v>
      </c>
      <c r="E21" s="442" t="s">
        <v>21</v>
      </c>
      <c r="F21" s="442" t="s">
        <v>435</v>
      </c>
      <c r="G21" s="442" t="s">
        <v>388</v>
      </c>
    </row>
    <row r="22" spans="1:7" ht="53.25" customHeight="1" thickBot="1" x14ac:dyDescent="0.3">
      <c r="A22" s="449"/>
      <c r="B22" s="447"/>
      <c r="C22" s="442"/>
      <c r="D22" s="456"/>
      <c r="E22" s="442"/>
      <c r="F22" s="442"/>
      <c r="G22" s="442"/>
    </row>
    <row r="23" spans="1:7" ht="10.5" customHeight="1" thickBot="1" x14ac:dyDescent="0.3">
      <c r="A23" s="449"/>
      <c r="B23" s="447"/>
      <c r="C23" s="442"/>
      <c r="D23" s="456"/>
      <c r="E23" s="442"/>
      <c r="F23" s="442"/>
      <c r="G23" s="442"/>
    </row>
    <row r="24" spans="1:7" ht="58.5" customHeight="1" thickBot="1" x14ac:dyDescent="0.3">
      <c r="A24" s="449"/>
      <c r="B24" s="447"/>
      <c r="C24" s="442"/>
      <c r="D24" s="456"/>
      <c r="E24" s="442"/>
      <c r="F24" s="442"/>
      <c r="G24" s="442"/>
    </row>
    <row r="25" spans="1:7" ht="15.75" thickBot="1" x14ac:dyDescent="0.3">
      <c r="A25" s="449">
        <v>5</v>
      </c>
      <c r="B25" s="450">
        <v>43321</v>
      </c>
      <c r="C25" s="442" t="s">
        <v>411</v>
      </c>
      <c r="D25" s="448" t="s">
        <v>323</v>
      </c>
      <c r="E25" s="460"/>
      <c r="F25" s="442" t="s">
        <v>441</v>
      </c>
      <c r="G25" s="443" t="s">
        <v>412</v>
      </c>
    </row>
    <row r="26" spans="1:7" ht="15.75" thickBot="1" x14ac:dyDescent="0.3">
      <c r="A26" s="449"/>
      <c r="B26" s="450"/>
      <c r="C26" s="442"/>
      <c r="D26" s="448"/>
      <c r="E26" s="460"/>
      <c r="F26" s="442"/>
      <c r="G26" s="443"/>
    </row>
    <row r="27" spans="1:7" ht="15.75" thickBot="1" x14ac:dyDescent="0.3">
      <c r="A27" s="449"/>
      <c r="B27" s="450"/>
      <c r="C27" s="442"/>
      <c r="D27" s="448"/>
      <c r="E27" s="460"/>
      <c r="F27" s="442"/>
      <c r="G27" s="443"/>
    </row>
    <row r="28" spans="1:7" ht="90.75" customHeight="1" thickBot="1" x14ac:dyDescent="0.3">
      <c r="A28" s="449"/>
      <c r="B28" s="450"/>
      <c r="C28" s="442"/>
      <c r="D28" s="448"/>
      <c r="E28" s="460"/>
      <c r="F28" s="442"/>
      <c r="G28" s="443"/>
    </row>
    <row r="29" spans="1:7" ht="19.5" customHeight="1" thickBot="1" x14ac:dyDescent="0.3">
      <c r="A29" s="451">
        <v>6</v>
      </c>
      <c r="B29" s="447">
        <v>43322</v>
      </c>
      <c r="C29" s="442" t="s">
        <v>405</v>
      </c>
      <c r="D29" s="448" t="s">
        <v>406</v>
      </c>
      <c r="E29" s="442" t="s">
        <v>71</v>
      </c>
      <c r="F29" s="442" t="s">
        <v>451</v>
      </c>
      <c r="G29" s="443" t="s">
        <v>433</v>
      </c>
    </row>
    <row r="30" spans="1:7" ht="15.75" thickBot="1" x14ac:dyDescent="0.3">
      <c r="A30" s="451"/>
      <c r="B30" s="447"/>
      <c r="C30" s="442"/>
      <c r="D30" s="448"/>
      <c r="E30" s="442"/>
      <c r="F30" s="442"/>
      <c r="G30" s="443"/>
    </row>
    <row r="31" spans="1:7" ht="15.75" thickBot="1" x14ac:dyDescent="0.3">
      <c r="A31" s="451"/>
      <c r="B31" s="447"/>
      <c r="C31" s="442"/>
      <c r="D31" s="448"/>
      <c r="E31" s="442"/>
      <c r="F31" s="442"/>
      <c r="G31" s="443"/>
    </row>
    <row r="32" spans="1:7" ht="95.25" customHeight="1" thickBot="1" x14ac:dyDescent="0.3">
      <c r="A32" s="451"/>
      <c r="B32" s="447"/>
      <c r="C32" s="442"/>
      <c r="D32" s="448"/>
      <c r="E32" s="442"/>
      <c r="F32" s="442"/>
      <c r="G32" s="443"/>
    </row>
    <row r="33" spans="1:11" ht="15" customHeight="1" thickBot="1" x14ac:dyDescent="0.3">
      <c r="A33" s="449">
        <v>7</v>
      </c>
      <c r="B33" s="450">
        <v>43323</v>
      </c>
      <c r="C33" s="442" t="s">
        <v>407</v>
      </c>
      <c r="D33" s="448" t="s">
        <v>408</v>
      </c>
      <c r="E33" s="442" t="s">
        <v>71</v>
      </c>
      <c r="F33" s="442" t="s">
        <v>432</v>
      </c>
      <c r="G33" s="443" t="s">
        <v>409</v>
      </c>
    </row>
    <row r="34" spans="1:11" ht="15.75" thickBot="1" x14ac:dyDescent="0.3">
      <c r="A34" s="449"/>
      <c r="B34" s="450"/>
      <c r="C34" s="442"/>
      <c r="D34" s="448"/>
      <c r="E34" s="442"/>
      <c r="F34" s="442"/>
      <c r="G34" s="467"/>
    </row>
    <row r="35" spans="1:11" ht="15.75" thickBot="1" x14ac:dyDescent="0.3">
      <c r="A35" s="449"/>
      <c r="B35" s="450"/>
      <c r="C35" s="442"/>
      <c r="D35" s="448"/>
      <c r="E35" s="442"/>
      <c r="F35" s="442"/>
      <c r="G35" s="467"/>
    </row>
    <row r="36" spans="1:11" ht="102.75" customHeight="1" thickBot="1" x14ac:dyDescent="0.3">
      <c r="A36" s="449"/>
      <c r="B36" s="450"/>
      <c r="C36" s="442"/>
      <c r="D36" s="448"/>
      <c r="E36" s="442"/>
      <c r="F36" s="442"/>
      <c r="G36" s="467"/>
      <c r="I36" s="21"/>
      <c r="K36" s="21"/>
    </row>
    <row r="37" spans="1:11" ht="10.5" hidden="1" customHeight="1" x14ac:dyDescent="0.25">
      <c r="A37" s="451">
        <v>8</v>
      </c>
      <c r="B37" s="444">
        <v>43323</v>
      </c>
      <c r="C37" s="445" t="s">
        <v>394</v>
      </c>
      <c r="D37" s="446" t="s">
        <v>395</v>
      </c>
      <c r="E37" s="443" t="s">
        <v>21</v>
      </c>
      <c r="F37" s="443" t="s">
        <v>452</v>
      </c>
      <c r="G37" s="443" t="s">
        <v>14</v>
      </c>
    </row>
    <row r="38" spans="1:11" ht="12" hidden="1" customHeight="1" x14ac:dyDescent="0.25">
      <c r="A38" s="451"/>
      <c r="B38" s="444"/>
      <c r="C38" s="445"/>
      <c r="D38" s="446"/>
      <c r="E38" s="443"/>
      <c r="F38" s="443"/>
      <c r="G38" s="443"/>
    </row>
    <row r="39" spans="1:11" ht="18.75" hidden="1" customHeight="1" x14ac:dyDescent="0.25">
      <c r="A39" s="451"/>
      <c r="B39" s="444"/>
      <c r="C39" s="445"/>
      <c r="D39" s="446"/>
      <c r="E39" s="443"/>
      <c r="F39" s="443"/>
      <c r="G39" s="443"/>
    </row>
    <row r="40" spans="1:11" ht="106.5" customHeight="1" thickBot="1" x14ac:dyDescent="0.3">
      <c r="A40" s="451"/>
      <c r="B40" s="444"/>
      <c r="C40" s="445"/>
      <c r="D40" s="446"/>
      <c r="E40" s="443"/>
      <c r="F40" s="443"/>
      <c r="G40" s="443"/>
    </row>
    <row r="41" spans="1:11" ht="18" customHeight="1" thickBot="1" x14ac:dyDescent="0.3">
      <c r="A41" s="451">
        <v>9</v>
      </c>
      <c r="B41" s="450">
        <v>43325</v>
      </c>
      <c r="C41" s="452" t="s">
        <v>389</v>
      </c>
      <c r="D41" s="453" t="s">
        <v>390</v>
      </c>
      <c r="E41" s="442" t="s">
        <v>21</v>
      </c>
      <c r="F41" s="442" t="s">
        <v>431</v>
      </c>
      <c r="G41" s="442" t="s">
        <v>442</v>
      </c>
    </row>
    <row r="42" spans="1:11" ht="56.25" customHeight="1" thickBot="1" x14ac:dyDescent="0.3">
      <c r="A42" s="451"/>
      <c r="B42" s="450"/>
      <c r="C42" s="452"/>
      <c r="D42" s="453"/>
      <c r="E42" s="442"/>
      <c r="F42" s="442"/>
      <c r="G42" s="442"/>
    </row>
    <row r="43" spans="1:11" ht="75.75" customHeight="1" thickBot="1" x14ac:dyDescent="0.3">
      <c r="A43" s="451"/>
      <c r="B43" s="450"/>
      <c r="C43" s="452"/>
      <c r="D43" s="453"/>
      <c r="E43" s="442"/>
      <c r="F43" s="442"/>
      <c r="G43" s="442"/>
      <c r="J43" s="82"/>
      <c r="K43" s="82"/>
    </row>
    <row r="44" spans="1:11" ht="21.75" customHeight="1" thickBot="1" x14ac:dyDescent="0.3">
      <c r="A44" s="451"/>
      <c r="B44" s="450"/>
      <c r="C44" s="452"/>
      <c r="D44" s="453"/>
      <c r="E44" s="442"/>
      <c r="F44" s="442"/>
      <c r="G44" s="442"/>
      <c r="J44" s="82"/>
      <c r="K44" s="82"/>
    </row>
    <row r="45" spans="1:11" ht="15.75" thickBot="1" x14ac:dyDescent="0.3">
      <c r="A45" s="451">
        <v>10</v>
      </c>
      <c r="B45" s="444">
        <v>43326</v>
      </c>
      <c r="C45" s="443" t="s">
        <v>212</v>
      </c>
      <c r="D45" s="459" t="s">
        <v>213</v>
      </c>
      <c r="E45" s="441" t="s">
        <v>21</v>
      </c>
      <c r="F45" s="443" t="s">
        <v>450</v>
      </c>
      <c r="G45" s="441" t="s">
        <v>207</v>
      </c>
    </row>
    <row r="46" spans="1:11" ht="15.75" thickBot="1" x14ac:dyDescent="0.3">
      <c r="A46" s="451"/>
      <c r="B46" s="444"/>
      <c r="C46" s="443"/>
      <c r="D46" s="459"/>
      <c r="E46" s="441"/>
      <c r="F46" s="443"/>
      <c r="G46" s="441"/>
    </row>
    <row r="47" spans="1:11" ht="15.75" thickBot="1" x14ac:dyDescent="0.3">
      <c r="A47" s="451"/>
      <c r="B47" s="444"/>
      <c r="C47" s="443"/>
      <c r="D47" s="459"/>
      <c r="E47" s="441"/>
      <c r="F47" s="443"/>
      <c r="G47" s="441"/>
    </row>
    <row r="48" spans="1:11" ht="138" customHeight="1" thickBot="1" x14ac:dyDescent="0.3">
      <c r="A48" s="451"/>
      <c r="B48" s="444"/>
      <c r="C48" s="443"/>
      <c r="D48" s="459"/>
      <c r="E48" s="441"/>
      <c r="F48" s="443"/>
      <c r="G48" s="441"/>
    </row>
    <row r="49" spans="1:12" ht="12" customHeight="1" thickBot="1" x14ac:dyDescent="0.3">
      <c r="A49" s="451">
        <v>11</v>
      </c>
      <c r="B49" s="444">
        <v>43327</v>
      </c>
      <c r="C49" s="443" t="s">
        <v>396</v>
      </c>
      <c r="D49" s="459" t="s">
        <v>397</v>
      </c>
      <c r="E49" s="443" t="s">
        <v>71</v>
      </c>
      <c r="F49" s="443" t="s">
        <v>429</v>
      </c>
      <c r="G49" s="443" t="s">
        <v>430</v>
      </c>
      <c r="I49" s="132"/>
    </row>
    <row r="50" spans="1:12" ht="17.25" customHeight="1" thickBot="1" x14ac:dyDescent="0.3">
      <c r="A50" s="451"/>
      <c r="B50" s="444"/>
      <c r="C50" s="443"/>
      <c r="D50" s="459"/>
      <c r="E50" s="443"/>
      <c r="F50" s="443"/>
      <c r="G50" s="443"/>
    </row>
    <row r="51" spans="1:12" ht="73.5" customHeight="1" thickBot="1" x14ac:dyDescent="0.3">
      <c r="A51" s="451"/>
      <c r="B51" s="444"/>
      <c r="C51" s="443"/>
      <c r="D51" s="459"/>
      <c r="E51" s="443"/>
      <c r="F51" s="443"/>
      <c r="G51" s="443"/>
    </row>
    <row r="52" spans="1:12" ht="58.5" customHeight="1" thickBot="1" x14ac:dyDescent="0.3">
      <c r="A52" s="451"/>
      <c r="B52" s="444"/>
      <c r="C52" s="443"/>
      <c r="D52" s="459"/>
      <c r="E52" s="443"/>
      <c r="F52" s="443"/>
      <c r="G52" s="443"/>
      <c r="I52" s="133"/>
      <c r="L52" s="77"/>
    </row>
    <row r="53" spans="1:12" ht="32.25" customHeight="1" thickBot="1" x14ac:dyDescent="0.3">
      <c r="A53" s="451">
        <v>12</v>
      </c>
      <c r="B53" s="444">
        <v>43327</v>
      </c>
      <c r="C53" s="443" t="s">
        <v>415</v>
      </c>
      <c r="D53" s="441" t="s">
        <v>295</v>
      </c>
      <c r="E53" s="443" t="s">
        <v>350</v>
      </c>
      <c r="F53" s="443" t="s">
        <v>416</v>
      </c>
      <c r="G53" s="443" t="s">
        <v>428</v>
      </c>
      <c r="I53" s="133"/>
      <c r="L53" s="77"/>
    </row>
    <row r="54" spans="1:12" ht="30" customHeight="1" thickBot="1" x14ac:dyDescent="0.3">
      <c r="A54" s="451"/>
      <c r="B54" s="444"/>
      <c r="C54" s="443"/>
      <c r="D54" s="441"/>
      <c r="E54" s="443"/>
      <c r="F54" s="443"/>
      <c r="G54" s="443"/>
      <c r="I54" s="133"/>
      <c r="L54" s="77"/>
    </row>
    <row r="55" spans="1:12" ht="40.5" customHeight="1" thickBot="1" x14ac:dyDescent="0.3">
      <c r="A55" s="451"/>
      <c r="B55" s="444"/>
      <c r="C55" s="443"/>
      <c r="D55" s="441"/>
      <c r="E55" s="443"/>
      <c r="F55" s="443"/>
      <c r="G55" s="443"/>
      <c r="I55" s="133"/>
      <c r="L55" s="77"/>
    </row>
    <row r="56" spans="1:12" ht="31.5" customHeight="1" thickBot="1" x14ac:dyDescent="0.3">
      <c r="A56" s="459">
        <v>13</v>
      </c>
      <c r="B56" s="450">
        <v>43330</v>
      </c>
      <c r="C56" s="442" t="s">
        <v>399</v>
      </c>
      <c r="D56" s="448" t="s">
        <v>400</v>
      </c>
      <c r="E56" s="442" t="s">
        <v>21</v>
      </c>
      <c r="F56" s="442" t="s">
        <v>439</v>
      </c>
      <c r="G56" s="442" t="s">
        <v>14</v>
      </c>
    </row>
    <row r="57" spans="1:12" ht="43.5" customHeight="1" thickBot="1" x14ac:dyDescent="0.3">
      <c r="A57" s="459"/>
      <c r="B57" s="450"/>
      <c r="C57" s="442"/>
      <c r="D57" s="448"/>
      <c r="E57" s="442"/>
      <c r="F57" s="442"/>
      <c r="G57" s="442"/>
    </row>
    <row r="58" spans="1:12" ht="11.25" customHeight="1" thickBot="1" x14ac:dyDescent="0.3">
      <c r="A58" s="459"/>
      <c r="B58" s="450"/>
      <c r="C58" s="442"/>
      <c r="D58" s="448"/>
      <c r="E58" s="442"/>
      <c r="F58" s="442"/>
      <c r="G58" s="442"/>
    </row>
    <row r="59" spans="1:12" ht="8.25" customHeight="1" thickBot="1" x14ac:dyDescent="0.3">
      <c r="A59" s="459"/>
      <c r="B59" s="450"/>
      <c r="C59" s="442"/>
      <c r="D59" s="448"/>
      <c r="E59" s="442"/>
      <c r="F59" s="442"/>
      <c r="G59" s="442"/>
    </row>
    <row r="60" spans="1:12" ht="6" customHeight="1" thickBot="1" x14ac:dyDescent="0.3">
      <c r="A60" s="461">
        <v>14</v>
      </c>
      <c r="B60" s="444">
        <v>43332</v>
      </c>
      <c r="C60" s="443" t="s">
        <v>398</v>
      </c>
      <c r="D60" s="464" t="s">
        <v>410</v>
      </c>
      <c r="E60" s="443" t="s">
        <v>73</v>
      </c>
      <c r="F60" s="443" t="s">
        <v>438</v>
      </c>
      <c r="G60" s="443" t="s">
        <v>443</v>
      </c>
    </row>
    <row r="61" spans="1:12" ht="13.5" customHeight="1" thickBot="1" x14ac:dyDescent="0.3">
      <c r="A61" s="461"/>
      <c r="B61" s="444"/>
      <c r="C61" s="443"/>
      <c r="D61" s="464"/>
      <c r="E61" s="443"/>
      <c r="F61" s="463"/>
      <c r="G61" s="443"/>
    </row>
    <row r="62" spans="1:12" ht="9.75" customHeight="1" thickBot="1" x14ac:dyDescent="0.3">
      <c r="A62" s="461"/>
      <c r="B62" s="444"/>
      <c r="C62" s="443"/>
      <c r="D62" s="464"/>
      <c r="E62" s="443"/>
      <c r="F62" s="463"/>
      <c r="G62" s="443"/>
    </row>
    <row r="63" spans="1:12" ht="140.25" customHeight="1" thickBot="1" x14ac:dyDescent="0.3">
      <c r="A63" s="461"/>
      <c r="B63" s="444"/>
      <c r="C63" s="443"/>
      <c r="D63" s="464"/>
      <c r="E63" s="443"/>
      <c r="F63" s="463"/>
      <c r="G63" s="443"/>
    </row>
    <row r="64" spans="1:12" ht="15.75" thickBot="1" x14ac:dyDescent="0.3">
      <c r="A64" s="449">
        <v>15</v>
      </c>
      <c r="B64" s="450">
        <v>43333</v>
      </c>
      <c r="C64" s="442" t="s">
        <v>212</v>
      </c>
      <c r="D64" s="448" t="s">
        <v>213</v>
      </c>
      <c r="E64" s="442" t="s">
        <v>427</v>
      </c>
      <c r="F64" s="442" t="s">
        <v>425</v>
      </c>
      <c r="G64" s="443" t="s">
        <v>426</v>
      </c>
    </row>
    <row r="65" spans="1:9" ht="15.75" thickBot="1" x14ac:dyDescent="0.3">
      <c r="A65" s="449"/>
      <c r="B65" s="450"/>
      <c r="C65" s="442"/>
      <c r="D65" s="448"/>
      <c r="E65" s="442"/>
      <c r="F65" s="442"/>
      <c r="G65" s="443"/>
    </row>
    <row r="66" spans="1:9" ht="15.75" thickBot="1" x14ac:dyDescent="0.3">
      <c r="A66" s="449"/>
      <c r="B66" s="450"/>
      <c r="C66" s="442"/>
      <c r="D66" s="448"/>
      <c r="E66" s="442"/>
      <c r="F66" s="442"/>
      <c r="G66" s="443"/>
    </row>
    <row r="67" spans="1:9" ht="142.5" customHeight="1" thickBot="1" x14ac:dyDescent="0.3">
      <c r="A67" s="449"/>
      <c r="B67" s="450"/>
      <c r="C67" s="442"/>
      <c r="D67" s="448"/>
      <c r="E67" s="442"/>
      <c r="F67" s="442"/>
      <c r="G67" s="443"/>
      <c r="I67" s="134"/>
    </row>
    <row r="68" spans="1:9" ht="9.75" customHeight="1" thickBot="1" x14ac:dyDescent="0.3">
      <c r="A68" s="449">
        <v>16</v>
      </c>
      <c r="B68" s="458">
        <v>43333</v>
      </c>
      <c r="C68" s="442" t="s">
        <v>401</v>
      </c>
      <c r="D68" s="462" t="s">
        <v>314</v>
      </c>
      <c r="E68" s="442" t="s">
        <v>71</v>
      </c>
      <c r="F68" s="442" t="s">
        <v>436</v>
      </c>
      <c r="G68" s="443" t="s">
        <v>421</v>
      </c>
    </row>
    <row r="69" spans="1:9" ht="6.75" customHeight="1" thickBot="1" x14ac:dyDescent="0.3">
      <c r="A69" s="449"/>
      <c r="B69" s="458"/>
      <c r="C69" s="442"/>
      <c r="D69" s="462"/>
      <c r="E69" s="442"/>
      <c r="F69" s="442"/>
      <c r="G69" s="443"/>
    </row>
    <row r="70" spans="1:9" ht="15.75" thickBot="1" x14ac:dyDescent="0.3">
      <c r="A70" s="449"/>
      <c r="B70" s="458"/>
      <c r="C70" s="442"/>
      <c r="D70" s="462"/>
      <c r="E70" s="442"/>
      <c r="F70" s="442"/>
      <c r="G70" s="443"/>
    </row>
    <row r="71" spans="1:9" ht="174" customHeight="1" thickBot="1" x14ac:dyDescent="0.3">
      <c r="A71" s="449"/>
      <c r="B71" s="458"/>
      <c r="C71" s="442"/>
      <c r="D71" s="462"/>
      <c r="E71" s="442"/>
      <c r="F71" s="442"/>
      <c r="G71" s="443"/>
    </row>
    <row r="72" spans="1:9" ht="9" customHeight="1" thickBot="1" x14ac:dyDescent="0.3">
      <c r="A72" s="449">
        <v>17</v>
      </c>
      <c r="B72" s="465">
        <v>43335</v>
      </c>
      <c r="C72" s="443" t="s">
        <v>404</v>
      </c>
      <c r="D72" s="459" t="s">
        <v>321</v>
      </c>
      <c r="E72" s="443" t="s">
        <v>190</v>
      </c>
      <c r="F72" s="443" t="s">
        <v>445</v>
      </c>
      <c r="G72" s="443" t="s">
        <v>424</v>
      </c>
    </row>
    <row r="73" spans="1:9" ht="18" customHeight="1" thickBot="1" x14ac:dyDescent="0.3">
      <c r="A73" s="449"/>
      <c r="B73" s="465"/>
      <c r="C73" s="443"/>
      <c r="D73" s="459"/>
      <c r="E73" s="443"/>
      <c r="F73" s="443"/>
      <c r="G73" s="443"/>
    </row>
    <row r="74" spans="1:9" ht="18.75" customHeight="1" thickBot="1" x14ac:dyDescent="0.3">
      <c r="A74" s="449"/>
      <c r="B74" s="465"/>
      <c r="C74" s="443"/>
      <c r="D74" s="459"/>
      <c r="E74" s="443"/>
      <c r="F74" s="443"/>
      <c r="G74" s="443"/>
    </row>
    <row r="75" spans="1:9" ht="90.75" customHeight="1" thickBot="1" x14ac:dyDescent="0.3">
      <c r="A75" s="449"/>
      <c r="B75" s="465"/>
      <c r="C75" s="443"/>
      <c r="D75" s="459"/>
      <c r="E75" s="443"/>
      <c r="F75" s="443"/>
      <c r="G75" s="443"/>
      <c r="I75" s="134"/>
    </row>
    <row r="76" spans="1:9" ht="2.25" customHeight="1" thickBot="1" x14ac:dyDescent="0.3">
      <c r="A76" s="449">
        <v>18</v>
      </c>
      <c r="B76" s="447">
        <v>43336</v>
      </c>
      <c r="C76" s="442" t="s">
        <v>402</v>
      </c>
      <c r="D76" s="448" t="s">
        <v>403</v>
      </c>
      <c r="E76" s="442" t="s">
        <v>71</v>
      </c>
      <c r="F76" s="442" t="s">
        <v>444</v>
      </c>
      <c r="G76" s="443" t="s">
        <v>422</v>
      </c>
    </row>
    <row r="77" spans="1:9" ht="15.75" thickBot="1" x14ac:dyDescent="0.3">
      <c r="A77" s="449"/>
      <c r="B77" s="447"/>
      <c r="C77" s="442"/>
      <c r="D77" s="448"/>
      <c r="E77" s="442"/>
      <c r="F77" s="442"/>
      <c r="G77" s="443"/>
    </row>
    <row r="78" spans="1:9" ht="14.25" customHeight="1" thickBot="1" x14ac:dyDescent="0.3">
      <c r="A78" s="449"/>
      <c r="B78" s="447"/>
      <c r="C78" s="442"/>
      <c r="D78" s="448"/>
      <c r="E78" s="442"/>
      <c r="F78" s="442"/>
      <c r="G78" s="443"/>
    </row>
    <row r="79" spans="1:9" ht="143.25" customHeight="1" thickBot="1" x14ac:dyDescent="0.3">
      <c r="A79" s="449"/>
      <c r="B79" s="447"/>
      <c r="C79" s="442"/>
      <c r="D79" s="448"/>
      <c r="E79" s="442"/>
      <c r="F79" s="442"/>
      <c r="G79" s="443"/>
    </row>
    <row r="80" spans="1:9" ht="15.75" thickBot="1" x14ac:dyDescent="0.3">
      <c r="A80" s="449">
        <v>19</v>
      </c>
      <c r="B80" s="450">
        <v>43341</v>
      </c>
      <c r="C80" s="442" t="s">
        <v>417</v>
      </c>
      <c r="D80" s="448" t="s">
        <v>418</v>
      </c>
      <c r="E80" s="442" t="s">
        <v>65</v>
      </c>
      <c r="F80" s="442" t="s">
        <v>448</v>
      </c>
      <c r="G80" s="443" t="s">
        <v>453</v>
      </c>
    </row>
    <row r="81" spans="1:7" ht="15.75" thickBot="1" x14ac:dyDescent="0.3">
      <c r="A81" s="449"/>
      <c r="B81" s="450"/>
      <c r="C81" s="442"/>
      <c r="D81" s="448"/>
      <c r="E81" s="442"/>
      <c r="F81" s="442"/>
      <c r="G81" s="443"/>
    </row>
    <row r="82" spans="1:7" ht="15.75" thickBot="1" x14ac:dyDescent="0.3">
      <c r="A82" s="449"/>
      <c r="B82" s="450"/>
      <c r="C82" s="442"/>
      <c r="D82" s="448"/>
      <c r="E82" s="442"/>
      <c r="F82" s="442"/>
      <c r="G82" s="443"/>
    </row>
    <row r="83" spans="1:7" ht="91.5" customHeight="1" thickBot="1" x14ac:dyDescent="0.3">
      <c r="A83" s="449"/>
      <c r="B83" s="450"/>
      <c r="C83" s="442"/>
      <c r="D83" s="448"/>
      <c r="E83" s="442"/>
      <c r="F83" s="442"/>
      <c r="G83" s="443"/>
    </row>
    <row r="84" spans="1:7" ht="26.25" customHeight="1" thickBot="1" x14ac:dyDescent="0.3">
      <c r="A84" s="449">
        <v>20</v>
      </c>
      <c r="B84" s="450">
        <v>43342</v>
      </c>
      <c r="C84" s="442" t="s">
        <v>419</v>
      </c>
      <c r="D84" s="448" t="s">
        <v>420</v>
      </c>
      <c r="E84" s="442" t="s">
        <v>18</v>
      </c>
      <c r="F84" s="442" t="s">
        <v>449</v>
      </c>
      <c r="G84" s="443" t="s">
        <v>423</v>
      </c>
    </row>
    <row r="85" spans="1:7" ht="27" customHeight="1" thickBot="1" x14ac:dyDescent="0.3">
      <c r="A85" s="449"/>
      <c r="B85" s="450"/>
      <c r="C85" s="442"/>
      <c r="D85" s="448"/>
      <c r="E85" s="442"/>
      <c r="F85" s="442"/>
      <c r="G85" s="443"/>
    </row>
    <row r="86" spans="1:7" ht="35.25" customHeight="1" thickBot="1" x14ac:dyDescent="0.3">
      <c r="A86" s="449"/>
      <c r="B86" s="450"/>
      <c r="C86" s="442"/>
      <c r="D86" s="448"/>
      <c r="E86" s="442"/>
      <c r="F86" s="442"/>
      <c r="G86" s="443"/>
    </row>
    <row r="87" spans="1:7" ht="114.75" customHeight="1" thickBot="1" x14ac:dyDescent="0.3">
      <c r="A87" s="449"/>
      <c r="B87" s="450"/>
      <c r="C87" s="442"/>
      <c r="D87" s="448"/>
      <c r="E87" s="442"/>
      <c r="F87" s="442"/>
      <c r="G87" s="443"/>
    </row>
  </sheetData>
  <mergeCells count="143">
    <mergeCell ref="F7:G7"/>
    <mergeCell ref="G53:G55"/>
    <mergeCell ref="G72:G75"/>
    <mergeCell ref="F33:F36"/>
    <mergeCell ref="G33:G36"/>
    <mergeCell ref="A33:A36"/>
    <mergeCell ref="B25:B28"/>
    <mergeCell ref="C25:C28"/>
    <mergeCell ref="D25:D28"/>
    <mergeCell ref="F64:F67"/>
    <mergeCell ref="G64:G67"/>
    <mergeCell ref="B33:B36"/>
    <mergeCell ref="C33:C36"/>
    <mergeCell ref="D33:D36"/>
    <mergeCell ref="E33:E36"/>
    <mergeCell ref="D29:D32"/>
    <mergeCell ref="E29:E32"/>
    <mergeCell ref="F29:F32"/>
    <mergeCell ref="A37:A40"/>
    <mergeCell ref="A53:A55"/>
    <mergeCell ref="B53:B55"/>
    <mergeCell ref="C53:C55"/>
    <mergeCell ref="D53:D55"/>
    <mergeCell ref="E53:E55"/>
    <mergeCell ref="E72:E75"/>
    <mergeCell ref="F72:F75"/>
    <mergeCell ref="B64:B67"/>
    <mergeCell ref="C64:C67"/>
    <mergeCell ref="D64:D67"/>
    <mergeCell ref="E64:E67"/>
    <mergeCell ref="G68:G71"/>
    <mergeCell ref="A68:A71"/>
    <mergeCell ref="B76:B79"/>
    <mergeCell ref="C76:C79"/>
    <mergeCell ref="A17:A20"/>
    <mergeCell ref="D21:D24"/>
    <mergeCell ref="D76:D79"/>
    <mergeCell ref="E76:E79"/>
    <mergeCell ref="F76:F79"/>
    <mergeCell ref="G76:G79"/>
    <mergeCell ref="A60:A63"/>
    <mergeCell ref="B68:B71"/>
    <mergeCell ref="C68:C71"/>
    <mergeCell ref="D68:D71"/>
    <mergeCell ref="E68:E71"/>
    <mergeCell ref="F60:F63"/>
    <mergeCell ref="G60:G63"/>
    <mergeCell ref="B60:B63"/>
    <mergeCell ref="C60:C63"/>
    <mergeCell ref="D60:D63"/>
    <mergeCell ref="E60:E63"/>
    <mergeCell ref="E37:E40"/>
    <mergeCell ref="A64:A67"/>
    <mergeCell ref="A76:A79"/>
    <mergeCell ref="A72:A75"/>
    <mergeCell ref="B72:B75"/>
    <mergeCell ref="C72:C75"/>
    <mergeCell ref="D72:D75"/>
    <mergeCell ref="A56:A59"/>
    <mergeCell ref="A49:A52"/>
    <mergeCell ref="A29:A32"/>
    <mergeCell ref="E25:E28"/>
    <mergeCell ref="F25:F28"/>
    <mergeCell ref="D45:D48"/>
    <mergeCell ref="E45:E48"/>
    <mergeCell ref="F45:F48"/>
    <mergeCell ref="F56:F59"/>
    <mergeCell ref="B49:B52"/>
    <mergeCell ref="C49:C52"/>
    <mergeCell ref="D49:D52"/>
    <mergeCell ref="E49:E52"/>
    <mergeCell ref="F49:F52"/>
    <mergeCell ref="B56:B59"/>
    <mergeCell ref="F53:F55"/>
    <mergeCell ref="A25:A28"/>
    <mergeCell ref="G9:G12"/>
    <mergeCell ref="A6:G6"/>
    <mergeCell ref="A8:B8"/>
    <mergeCell ref="A9:A12"/>
    <mergeCell ref="B21:B24"/>
    <mergeCell ref="C21:C24"/>
    <mergeCell ref="D17:D20"/>
    <mergeCell ref="E21:E24"/>
    <mergeCell ref="F21:F24"/>
    <mergeCell ref="G21:G24"/>
    <mergeCell ref="B9:B12"/>
    <mergeCell ref="C9:C12"/>
    <mergeCell ref="D9:D12"/>
    <mergeCell ref="E9:E12"/>
    <mergeCell ref="F9:F12"/>
    <mergeCell ref="G17:G20"/>
    <mergeCell ref="E17:E20"/>
    <mergeCell ref="F17:F20"/>
    <mergeCell ref="B13:B16"/>
    <mergeCell ref="C13:C16"/>
    <mergeCell ref="D13:D16"/>
    <mergeCell ref="A13:A16"/>
    <mergeCell ref="B17:B20"/>
    <mergeCell ref="A21:A24"/>
    <mergeCell ref="A84:A87"/>
    <mergeCell ref="B84:B87"/>
    <mergeCell ref="C84:C87"/>
    <mergeCell ref="D84:D87"/>
    <mergeCell ref="E84:E87"/>
    <mergeCell ref="F84:F87"/>
    <mergeCell ref="G84:G87"/>
    <mergeCell ref="G41:G44"/>
    <mergeCell ref="A45:A48"/>
    <mergeCell ref="A41:A44"/>
    <mergeCell ref="B41:B44"/>
    <mergeCell ref="C41:C44"/>
    <mergeCell ref="D41:D44"/>
    <mergeCell ref="E41:E44"/>
    <mergeCell ref="F41:F44"/>
    <mergeCell ref="B45:B48"/>
    <mergeCell ref="C45:C48"/>
    <mergeCell ref="A80:A83"/>
    <mergeCell ref="B80:B83"/>
    <mergeCell ref="C80:C83"/>
    <mergeCell ref="D80:D83"/>
    <mergeCell ref="E80:E83"/>
    <mergeCell ref="F80:F83"/>
    <mergeCell ref="G80:G83"/>
    <mergeCell ref="G45:G48"/>
    <mergeCell ref="G56:G59"/>
    <mergeCell ref="G49:G52"/>
    <mergeCell ref="F68:F71"/>
    <mergeCell ref="G13:G16"/>
    <mergeCell ref="B37:B40"/>
    <mergeCell ref="C37:C40"/>
    <mergeCell ref="D37:D40"/>
    <mergeCell ref="B29:B32"/>
    <mergeCell ref="C29:C32"/>
    <mergeCell ref="G37:G40"/>
    <mergeCell ref="G25:G28"/>
    <mergeCell ref="G29:G32"/>
    <mergeCell ref="C17:C20"/>
    <mergeCell ref="E13:E16"/>
    <mergeCell ref="F13:F16"/>
    <mergeCell ref="F37:F40"/>
    <mergeCell ref="C56:C59"/>
    <mergeCell ref="D56:D59"/>
    <mergeCell ref="E56:E59"/>
  </mergeCells>
  <pageMargins left="0.42" right="0.28000000000000003" top="0.37" bottom="0.37"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41"/>
  <sheetViews>
    <sheetView workbookViewId="0">
      <selection sqref="A1:D1048576"/>
    </sheetView>
  </sheetViews>
  <sheetFormatPr baseColWidth="10" defaultRowHeight="15" x14ac:dyDescent="0.25"/>
  <cols>
    <col min="1" max="1" width="16.140625" customWidth="1"/>
    <col min="2" max="2" width="26.85546875" customWidth="1"/>
    <col min="3" max="3" width="31.42578125" customWidth="1"/>
  </cols>
  <sheetData>
    <row r="1" spans="1:4" ht="81.75" customHeight="1" x14ac:dyDescent="0.25"/>
    <row r="2" spans="1:4" ht="18.75" x14ac:dyDescent="0.3">
      <c r="A2" s="287" t="s">
        <v>6</v>
      </c>
      <c r="B2" s="287"/>
      <c r="C2" s="287"/>
    </row>
    <row r="3" spans="1:4" ht="18.75" x14ac:dyDescent="0.3">
      <c r="A3" s="287" t="s">
        <v>7</v>
      </c>
      <c r="B3" s="287"/>
      <c r="C3" s="287"/>
    </row>
    <row r="4" spans="1:4" ht="7.5" customHeight="1" x14ac:dyDescent="0.25"/>
    <row r="5" spans="1:4" x14ac:dyDescent="0.25">
      <c r="A5" s="288" t="s">
        <v>266</v>
      </c>
      <c r="B5" s="288"/>
      <c r="C5" s="288"/>
    </row>
    <row r="6" spans="1:4" ht="18.75" x14ac:dyDescent="0.3">
      <c r="C6" s="393" t="s">
        <v>434</v>
      </c>
      <c r="D6" s="393"/>
    </row>
    <row r="7" spans="1:4" ht="18.75" x14ac:dyDescent="0.3">
      <c r="A7" s="83" t="s">
        <v>284</v>
      </c>
      <c r="C7" s="84"/>
      <c r="D7" s="136">
        <v>20</v>
      </c>
    </row>
    <row r="8" spans="1:4" x14ac:dyDescent="0.25">
      <c r="A8" s="288" t="s">
        <v>282</v>
      </c>
      <c r="B8" s="288"/>
      <c r="C8" s="288"/>
      <c r="D8" s="288"/>
    </row>
    <row r="9" spans="1:4" x14ac:dyDescent="0.25">
      <c r="A9" s="268" t="s">
        <v>10</v>
      </c>
      <c r="B9" s="270"/>
      <c r="C9" s="3">
        <f>+AGOSTO!I9</f>
        <v>10</v>
      </c>
    </row>
    <row r="10" spans="1:4" x14ac:dyDescent="0.25">
      <c r="A10" s="268" t="s">
        <v>11</v>
      </c>
      <c r="B10" s="270"/>
      <c r="C10" s="3">
        <f>+AGOSTO!J9</f>
        <v>1</v>
      </c>
    </row>
    <row r="11" spans="1:4" x14ac:dyDescent="0.25">
      <c r="A11" s="268" t="s">
        <v>12</v>
      </c>
      <c r="B11" s="270"/>
      <c r="C11" s="3">
        <f>+AGOSTO!K9</f>
        <v>9</v>
      </c>
    </row>
    <row r="12" spans="1:4" x14ac:dyDescent="0.25">
      <c r="A12" s="268" t="s">
        <v>112</v>
      </c>
      <c r="B12" s="270"/>
      <c r="C12" s="3">
        <f>+AGOSTO!L9</f>
        <v>2</v>
      </c>
    </row>
    <row r="13" spans="1:4" x14ac:dyDescent="0.25">
      <c r="A13" s="268" t="s">
        <v>113</v>
      </c>
      <c r="B13" s="270"/>
      <c r="C13" s="3">
        <f>+AGOSTO!M9</f>
        <v>4</v>
      </c>
    </row>
    <row r="14" spans="1:4" x14ac:dyDescent="0.25">
      <c r="A14" s="268" t="s">
        <v>114</v>
      </c>
      <c r="B14" s="270"/>
      <c r="C14" s="3">
        <f>+AGOSTO!N9</f>
        <v>6</v>
      </c>
    </row>
    <row r="15" spans="1:4" x14ac:dyDescent="0.25">
      <c r="A15" s="268" t="s">
        <v>115</v>
      </c>
      <c r="B15" s="270"/>
      <c r="C15" s="3">
        <f>+AGOSTO!O9</f>
        <v>6</v>
      </c>
    </row>
    <row r="16" spans="1:4" x14ac:dyDescent="0.25">
      <c r="A16" s="268" t="s">
        <v>116</v>
      </c>
      <c r="B16" s="270"/>
      <c r="C16" s="3">
        <f>+AGOSTO!P9</f>
        <v>0</v>
      </c>
    </row>
    <row r="33" spans="1:4" ht="15.75" thickBot="1" x14ac:dyDescent="0.3">
      <c r="A33" s="20" t="s">
        <v>35</v>
      </c>
      <c r="B33" s="21"/>
      <c r="C33" s="21"/>
    </row>
    <row r="34" spans="1:4" ht="23.25" customHeight="1" x14ac:dyDescent="0.25">
      <c r="A34" s="319" t="s">
        <v>353</v>
      </c>
      <c r="B34" s="320"/>
      <c r="C34" s="320"/>
      <c r="D34" s="321"/>
    </row>
    <row r="35" spans="1:4" ht="23.25" customHeight="1" x14ac:dyDescent="0.25">
      <c r="A35" s="316" t="s">
        <v>354</v>
      </c>
      <c r="B35" s="317"/>
      <c r="C35" s="317"/>
      <c r="D35" s="318"/>
    </row>
    <row r="36" spans="1:4" ht="23.25" customHeight="1" x14ac:dyDescent="0.25">
      <c r="A36" s="316" t="s">
        <v>355</v>
      </c>
      <c r="B36" s="317"/>
      <c r="C36" s="317"/>
      <c r="D36" s="318"/>
    </row>
    <row r="37" spans="1:4" ht="23.25" customHeight="1" x14ac:dyDescent="0.25">
      <c r="A37" s="316" t="s">
        <v>356</v>
      </c>
      <c r="B37" s="317"/>
      <c r="C37" s="317"/>
      <c r="D37" s="318"/>
    </row>
    <row r="38" spans="1:4" ht="23.25" customHeight="1" x14ac:dyDescent="0.25">
      <c r="A38" s="316" t="s">
        <v>357</v>
      </c>
      <c r="B38" s="317"/>
      <c r="C38" s="317"/>
      <c r="D38" s="318"/>
    </row>
    <row r="39" spans="1:4" ht="23.25" customHeight="1" x14ac:dyDescent="0.25">
      <c r="A39" s="316" t="s">
        <v>358</v>
      </c>
      <c r="B39" s="317"/>
      <c r="C39" s="317"/>
      <c r="D39" s="318"/>
    </row>
    <row r="40" spans="1:4" ht="23.25" customHeight="1" x14ac:dyDescent="0.25">
      <c r="A40" s="316" t="s">
        <v>359</v>
      </c>
      <c r="B40" s="317"/>
      <c r="C40" s="317"/>
      <c r="D40" s="318"/>
    </row>
    <row r="41" spans="1:4" ht="23.25" customHeight="1" thickBot="1" x14ac:dyDescent="0.3">
      <c r="A41" s="322" t="s">
        <v>360</v>
      </c>
      <c r="B41" s="323"/>
      <c r="C41" s="323"/>
      <c r="D41" s="324"/>
    </row>
  </sheetData>
  <mergeCells count="21">
    <mergeCell ref="A39:D39"/>
    <mergeCell ref="A40:D40"/>
    <mergeCell ref="A41:D41"/>
    <mergeCell ref="A16:B16"/>
    <mergeCell ref="A34:D34"/>
    <mergeCell ref="A35:D35"/>
    <mergeCell ref="A36:D36"/>
    <mergeCell ref="A37:D37"/>
    <mergeCell ref="A38:D38"/>
    <mergeCell ref="A15:B15"/>
    <mergeCell ref="A2:C2"/>
    <mergeCell ref="A3:C3"/>
    <mergeCell ref="A5:C5"/>
    <mergeCell ref="C6:D6"/>
    <mergeCell ref="A8:D8"/>
    <mergeCell ref="A9:B9"/>
    <mergeCell ref="A10:B10"/>
    <mergeCell ref="A11:B11"/>
    <mergeCell ref="A12:B12"/>
    <mergeCell ref="A13:B13"/>
    <mergeCell ref="A14:B14"/>
  </mergeCells>
  <pageMargins left="0.9" right="0.46" top="0.44" bottom="0.51"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
  <sheetViews>
    <sheetView tabSelected="1" topLeftCell="E1" zoomScale="90" zoomScaleNormal="90" workbookViewId="0">
      <selection activeCell="O9" sqref="O9"/>
    </sheetView>
  </sheetViews>
  <sheetFormatPr baseColWidth="10" defaultRowHeight="15" x14ac:dyDescent="0.25"/>
  <cols>
    <col min="1" max="1" width="23.5703125" customWidth="1"/>
    <col min="2" max="9" width="9" customWidth="1"/>
    <col min="10" max="13" width="10.85546875" customWidth="1"/>
    <col min="14" max="14" width="6.140625" customWidth="1"/>
    <col min="15" max="15" width="10.42578125" customWidth="1"/>
  </cols>
  <sheetData>
    <row r="1" spans="1:15" ht="22.5" customHeight="1" x14ac:dyDescent="0.25">
      <c r="B1" t="s">
        <v>1105</v>
      </c>
      <c r="C1" t="s">
        <v>1106</v>
      </c>
      <c r="D1" t="s">
        <v>1107</v>
      </c>
      <c r="E1" t="s">
        <v>1108</v>
      </c>
      <c r="F1" t="s">
        <v>1109</v>
      </c>
      <c r="G1" t="s">
        <v>1110</v>
      </c>
      <c r="H1" t="s">
        <v>1111</v>
      </c>
      <c r="I1" t="s">
        <v>1112</v>
      </c>
      <c r="J1" t="s">
        <v>1113</v>
      </c>
      <c r="K1" t="s">
        <v>1114</v>
      </c>
      <c r="L1" t="s">
        <v>1115</v>
      </c>
      <c r="M1" t="s">
        <v>1116</v>
      </c>
      <c r="N1" t="s">
        <v>54</v>
      </c>
      <c r="O1" t="s">
        <v>283</v>
      </c>
    </row>
    <row r="2" spans="1:15" ht="17.25" customHeight="1" x14ac:dyDescent="0.25">
      <c r="A2" t="s">
        <v>10</v>
      </c>
      <c r="B2" s="245">
        <v>3</v>
      </c>
      <c r="C2">
        <v>4</v>
      </c>
      <c r="D2">
        <v>1</v>
      </c>
      <c r="N2" s="245">
        <v>8</v>
      </c>
      <c r="O2" s="245">
        <v>0.73</v>
      </c>
    </row>
    <row r="3" spans="1:15" ht="17.25" customHeight="1" x14ac:dyDescent="0.25">
      <c r="A3" t="s">
        <v>11</v>
      </c>
      <c r="B3" s="245">
        <v>0</v>
      </c>
      <c r="C3">
        <v>2</v>
      </c>
      <c r="D3">
        <v>0</v>
      </c>
      <c r="N3" s="245">
        <v>2</v>
      </c>
      <c r="O3" s="245">
        <v>0.18</v>
      </c>
    </row>
    <row r="4" spans="1:15" ht="17.25" customHeight="1" x14ac:dyDescent="0.25">
      <c r="A4" t="s">
        <v>12</v>
      </c>
      <c r="B4" s="245">
        <v>7</v>
      </c>
      <c r="C4">
        <v>5</v>
      </c>
      <c r="D4">
        <v>2</v>
      </c>
      <c r="N4" s="245">
        <v>14</v>
      </c>
      <c r="O4" s="245">
        <v>1.27</v>
      </c>
    </row>
    <row r="5" spans="1:15" ht="17.25" customHeight="1" x14ac:dyDescent="0.25">
      <c r="A5" t="s">
        <v>112</v>
      </c>
      <c r="B5" s="245">
        <v>3</v>
      </c>
      <c r="C5">
        <v>0</v>
      </c>
      <c r="D5">
        <v>0</v>
      </c>
      <c r="N5" s="245">
        <v>3</v>
      </c>
      <c r="O5" s="245">
        <v>0.27</v>
      </c>
    </row>
    <row r="6" spans="1:15" ht="17.25" customHeight="1" x14ac:dyDescent="0.25">
      <c r="A6" t="s">
        <v>113</v>
      </c>
      <c r="B6" s="245">
        <v>3</v>
      </c>
      <c r="C6">
        <v>0</v>
      </c>
      <c r="D6">
        <v>0</v>
      </c>
      <c r="N6" s="245">
        <v>3</v>
      </c>
      <c r="O6" s="245">
        <v>0.27</v>
      </c>
    </row>
    <row r="7" spans="1:15" ht="17.25" customHeight="1" x14ac:dyDescent="0.25">
      <c r="A7" t="s">
        <v>114</v>
      </c>
      <c r="B7" s="245">
        <v>0</v>
      </c>
      <c r="C7">
        <v>1</v>
      </c>
      <c r="D7">
        <v>0</v>
      </c>
      <c r="N7" s="245">
        <v>1</v>
      </c>
      <c r="O7" s="245">
        <v>0.09</v>
      </c>
    </row>
    <row r="8" spans="1:15" ht="17.25" customHeight="1" x14ac:dyDescent="0.25">
      <c r="A8" t="s">
        <v>115</v>
      </c>
      <c r="B8" s="245">
        <v>10</v>
      </c>
      <c r="C8">
        <v>3</v>
      </c>
      <c r="D8">
        <v>2</v>
      </c>
      <c r="N8" s="245">
        <v>15</v>
      </c>
      <c r="O8" s="245">
        <v>1.36</v>
      </c>
    </row>
    <row r="9" spans="1:15" ht="17.25" customHeight="1" x14ac:dyDescent="0.25">
      <c r="A9" t="s">
        <v>116</v>
      </c>
      <c r="B9" s="245">
        <v>6</v>
      </c>
      <c r="C9">
        <v>3</v>
      </c>
      <c r="D9">
        <v>0</v>
      </c>
      <c r="N9" s="245">
        <v>9</v>
      </c>
      <c r="O9" s="245">
        <v>0.82</v>
      </c>
    </row>
  </sheetData>
  <pageMargins left="0.51181102362204722" right="0.15748031496062992" top="0.19685039370078741" bottom="0.43307086614173229" header="0.11811023622047245" footer="0.11811023622047245"/>
  <pageSetup scale="80" orientation="landscape" r:id="rId1"/>
  <headerFooter>
    <oddFooter>&amp;L&amp;8&amp;F&amp;C&amp;8Departamento Estadisticas y Gestión Documental, SVSP&amp;R&amp;8&amp;D&amp;T</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86"/>
  <sheetViews>
    <sheetView topLeftCell="G1" zoomScale="120" zoomScaleNormal="120" workbookViewId="0">
      <selection activeCell="I9" sqref="I9:P10"/>
    </sheetView>
  </sheetViews>
  <sheetFormatPr baseColWidth="10" defaultRowHeight="15" x14ac:dyDescent="0.25"/>
  <cols>
    <col min="1" max="1" width="3.5703125" customWidth="1"/>
    <col min="2" max="2" width="9" customWidth="1"/>
    <col min="3" max="3" width="12.7109375" customWidth="1"/>
    <col min="4" max="4" width="8.7109375" customWidth="1"/>
    <col min="5" max="5" width="10.85546875" customWidth="1"/>
    <col min="6" max="6" width="36.85546875" customWidth="1"/>
    <col min="7" max="7" width="12.28515625" customWidth="1"/>
  </cols>
  <sheetData>
    <row r="1" spans="1:16" x14ac:dyDescent="0.25">
      <c r="B1" s="71"/>
    </row>
    <row r="2" spans="1:16" x14ac:dyDescent="0.25">
      <c r="B2" s="71"/>
    </row>
    <row r="3" spans="1:16" x14ac:dyDescent="0.25">
      <c r="B3" s="71"/>
    </row>
    <row r="4" spans="1:16" ht="14.25" customHeight="1" x14ac:dyDescent="0.25">
      <c r="B4" s="71"/>
    </row>
    <row r="5" spans="1:16" ht="15" customHeight="1" x14ac:dyDescent="0.25">
      <c r="B5" s="71"/>
    </row>
    <row r="6" spans="1:16" ht="86.25" customHeight="1" x14ac:dyDescent="0.25">
      <c r="A6" s="335" t="s">
        <v>103</v>
      </c>
      <c r="B6" s="335"/>
      <c r="C6" s="335"/>
      <c r="D6" s="335"/>
      <c r="E6" s="335"/>
      <c r="F6" s="335"/>
      <c r="G6" s="335"/>
    </row>
    <row r="7" spans="1:16" ht="19.5" thickBot="1" x14ac:dyDescent="0.3">
      <c r="A7" s="125" t="s">
        <v>178</v>
      </c>
      <c r="B7" s="131"/>
      <c r="C7" s="9"/>
      <c r="D7" s="101"/>
      <c r="E7" s="101"/>
      <c r="F7" s="466" t="s">
        <v>478</v>
      </c>
      <c r="G7" s="466"/>
    </row>
    <row r="8" spans="1:16" ht="18.75" thickBot="1" x14ac:dyDescent="0.3">
      <c r="A8" s="454" t="s">
        <v>1</v>
      </c>
      <c r="B8" s="454"/>
      <c r="C8" s="137" t="s">
        <v>0</v>
      </c>
      <c r="D8" s="135" t="s">
        <v>61</v>
      </c>
      <c r="E8" s="137" t="s">
        <v>2</v>
      </c>
      <c r="F8" s="137" t="s">
        <v>180</v>
      </c>
      <c r="G8" s="135" t="s">
        <v>55</v>
      </c>
    </row>
    <row r="9" spans="1:16" ht="25.5" thickBot="1" x14ac:dyDescent="0.3">
      <c r="A9" s="446">
        <v>1</v>
      </c>
      <c r="B9" s="478">
        <v>43345</v>
      </c>
      <c r="C9" s="468" t="s">
        <v>398</v>
      </c>
      <c r="D9" s="479" t="s">
        <v>410</v>
      </c>
      <c r="E9" s="468" t="s">
        <v>65</v>
      </c>
      <c r="F9" s="468" t="s">
        <v>505</v>
      </c>
      <c r="G9" s="480" t="s">
        <v>207</v>
      </c>
      <c r="I9" s="129" t="s">
        <v>10</v>
      </c>
      <c r="J9" s="129" t="s">
        <v>11</v>
      </c>
      <c r="K9" s="129" t="s">
        <v>12</v>
      </c>
      <c r="L9" s="129" t="s">
        <v>112</v>
      </c>
      <c r="M9" s="129" t="s">
        <v>113</v>
      </c>
      <c r="N9" s="129" t="s">
        <v>114</v>
      </c>
      <c r="O9" s="129" t="s">
        <v>115</v>
      </c>
      <c r="P9" s="130" t="s">
        <v>116</v>
      </c>
    </row>
    <row r="10" spans="1:16" ht="35.25" customHeight="1" thickBot="1" x14ac:dyDescent="0.3">
      <c r="A10" s="446"/>
      <c r="B10" s="478"/>
      <c r="C10" s="468"/>
      <c r="D10" s="479"/>
      <c r="E10" s="468"/>
      <c r="F10" s="468"/>
      <c r="G10" s="480"/>
      <c r="I10" s="45">
        <v>9</v>
      </c>
      <c r="J10" s="123">
        <v>1</v>
      </c>
      <c r="K10" s="123">
        <v>6</v>
      </c>
      <c r="L10" s="123">
        <v>2</v>
      </c>
      <c r="M10" s="123">
        <v>5</v>
      </c>
      <c r="N10" s="123">
        <v>1</v>
      </c>
      <c r="O10" s="123">
        <v>4</v>
      </c>
      <c r="P10" s="123"/>
    </row>
    <row r="11" spans="1:16" ht="72.75" customHeight="1" thickBot="1" x14ac:dyDescent="0.3">
      <c r="A11" s="446"/>
      <c r="B11" s="478"/>
      <c r="C11" s="468"/>
      <c r="D11" s="479"/>
      <c r="E11" s="468"/>
      <c r="F11" s="468"/>
      <c r="G11" s="480"/>
    </row>
    <row r="12" spans="1:16" ht="58.5" customHeight="1" thickBot="1" x14ac:dyDescent="0.3">
      <c r="A12" s="446"/>
      <c r="B12" s="478"/>
      <c r="C12" s="468"/>
      <c r="D12" s="479"/>
      <c r="E12" s="468"/>
      <c r="F12" s="468"/>
      <c r="G12" s="480"/>
    </row>
    <row r="13" spans="1:16" ht="15.75" thickBot="1" x14ac:dyDescent="0.3">
      <c r="A13" s="446">
        <v>2</v>
      </c>
      <c r="B13" s="475">
        <v>43351</v>
      </c>
      <c r="C13" s="468" t="s">
        <v>454</v>
      </c>
      <c r="D13" s="468" t="s">
        <v>455</v>
      </c>
      <c r="E13" s="468" t="s">
        <v>329</v>
      </c>
      <c r="F13" s="468" t="s">
        <v>465</v>
      </c>
      <c r="G13" s="469" t="s">
        <v>466</v>
      </c>
    </row>
    <row r="14" spans="1:16" ht="15.75" thickBot="1" x14ac:dyDescent="0.3">
      <c r="A14" s="446"/>
      <c r="B14" s="475"/>
      <c r="C14" s="468"/>
      <c r="D14" s="468"/>
      <c r="E14" s="468"/>
      <c r="F14" s="468"/>
      <c r="G14" s="469"/>
    </row>
    <row r="15" spans="1:16" ht="63" customHeight="1" thickBot="1" x14ac:dyDescent="0.3">
      <c r="A15" s="446"/>
      <c r="B15" s="475"/>
      <c r="C15" s="468"/>
      <c r="D15" s="468"/>
      <c r="E15" s="468"/>
      <c r="F15" s="468"/>
      <c r="G15" s="469"/>
    </row>
    <row r="16" spans="1:16" ht="60" customHeight="1" thickBot="1" x14ac:dyDescent="0.3">
      <c r="A16" s="446"/>
      <c r="B16" s="475"/>
      <c r="C16" s="468"/>
      <c r="D16" s="468"/>
      <c r="E16" s="468"/>
      <c r="F16" s="468"/>
      <c r="G16" s="469"/>
    </row>
    <row r="17" spans="1:9" ht="15.75" customHeight="1" thickBot="1" x14ac:dyDescent="0.3">
      <c r="A17" s="456">
        <v>3</v>
      </c>
      <c r="B17" s="478">
        <v>43351</v>
      </c>
      <c r="C17" s="468" t="s">
        <v>463</v>
      </c>
      <c r="D17" s="479" t="s">
        <v>456</v>
      </c>
      <c r="E17" s="468" t="s">
        <v>65</v>
      </c>
      <c r="F17" s="468" t="s">
        <v>464</v>
      </c>
      <c r="G17" s="469" t="s">
        <v>467</v>
      </c>
    </row>
    <row r="18" spans="1:9" ht="78.75" customHeight="1" thickBot="1" x14ac:dyDescent="0.3">
      <c r="A18" s="456"/>
      <c r="B18" s="478"/>
      <c r="C18" s="468"/>
      <c r="D18" s="479"/>
      <c r="E18" s="468"/>
      <c r="F18" s="468"/>
      <c r="G18" s="469"/>
    </row>
    <row r="19" spans="1:9" ht="25.5" customHeight="1" thickBot="1" x14ac:dyDescent="0.3">
      <c r="A19" s="456"/>
      <c r="B19" s="478"/>
      <c r="C19" s="468"/>
      <c r="D19" s="479"/>
      <c r="E19" s="468"/>
      <c r="F19" s="468"/>
      <c r="G19" s="469"/>
    </row>
    <row r="20" spans="1:9" ht="6" customHeight="1" thickBot="1" x14ac:dyDescent="0.3">
      <c r="A20" s="456"/>
      <c r="B20" s="478"/>
      <c r="C20" s="468"/>
      <c r="D20" s="479"/>
      <c r="E20" s="468"/>
      <c r="F20" s="468"/>
      <c r="G20" s="469"/>
    </row>
    <row r="21" spans="1:9" ht="15.75" customHeight="1" thickBot="1" x14ac:dyDescent="0.3">
      <c r="A21" s="472">
        <v>4</v>
      </c>
      <c r="B21" s="473">
        <v>43352</v>
      </c>
      <c r="C21" s="470" t="s">
        <v>458</v>
      </c>
      <c r="D21" s="470" t="s">
        <v>459</v>
      </c>
      <c r="E21" s="470" t="s">
        <v>18</v>
      </c>
      <c r="F21" s="470" t="s">
        <v>504</v>
      </c>
      <c r="G21" s="471" t="s">
        <v>475</v>
      </c>
    </row>
    <row r="22" spans="1:9" ht="59.25" customHeight="1" thickBot="1" x14ac:dyDescent="0.3">
      <c r="A22" s="472"/>
      <c r="B22" s="473"/>
      <c r="C22" s="470"/>
      <c r="D22" s="470"/>
      <c r="E22" s="470"/>
      <c r="F22" s="470"/>
      <c r="G22" s="471"/>
    </row>
    <row r="23" spans="1:9" ht="15.75" thickBot="1" x14ac:dyDescent="0.3">
      <c r="A23" s="472"/>
      <c r="B23" s="473"/>
      <c r="C23" s="470"/>
      <c r="D23" s="470"/>
      <c r="E23" s="470"/>
      <c r="F23" s="470"/>
      <c r="G23" s="471"/>
    </row>
    <row r="24" spans="1:9" ht="25.5" customHeight="1" thickBot="1" x14ac:dyDescent="0.3">
      <c r="A24" s="472"/>
      <c r="B24" s="473"/>
      <c r="C24" s="470"/>
      <c r="D24" s="470"/>
      <c r="E24" s="470"/>
      <c r="F24" s="470"/>
      <c r="G24" s="471"/>
      <c r="I24" s="15"/>
    </row>
    <row r="25" spans="1:9" ht="106.5" customHeight="1" thickBot="1" x14ac:dyDescent="0.3">
      <c r="A25" s="472">
        <v>5</v>
      </c>
      <c r="B25" s="476">
        <v>43353</v>
      </c>
      <c r="C25" s="470" t="s">
        <v>460</v>
      </c>
      <c r="D25" s="470" t="s">
        <v>461</v>
      </c>
      <c r="E25" s="470" t="s">
        <v>71</v>
      </c>
      <c r="F25" s="470" t="s">
        <v>476</v>
      </c>
      <c r="G25" s="471" t="s">
        <v>477</v>
      </c>
    </row>
    <row r="26" spans="1:9" ht="15.75" thickBot="1" x14ac:dyDescent="0.3">
      <c r="A26" s="472"/>
      <c r="B26" s="477"/>
      <c r="C26" s="470"/>
      <c r="D26" s="470"/>
      <c r="E26" s="470"/>
      <c r="F26" s="470"/>
      <c r="G26" s="471"/>
    </row>
    <row r="27" spans="1:9" ht="27.75" customHeight="1" thickBot="1" x14ac:dyDescent="0.3">
      <c r="A27" s="472"/>
      <c r="B27" s="477"/>
      <c r="C27" s="470"/>
      <c r="D27" s="470"/>
      <c r="E27" s="470"/>
      <c r="F27" s="470"/>
      <c r="G27" s="471"/>
    </row>
    <row r="28" spans="1:9" ht="27.75" customHeight="1" thickBot="1" x14ac:dyDescent="0.3">
      <c r="A28" s="472"/>
      <c r="B28" s="477"/>
      <c r="C28" s="470"/>
      <c r="D28" s="470"/>
      <c r="E28" s="470"/>
      <c r="F28" s="470"/>
      <c r="G28" s="471"/>
    </row>
    <row r="29" spans="1:9" ht="6" customHeight="1" thickBot="1" x14ac:dyDescent="0.3">
      <c r="A29" s="472">
        <v>6</v>
      </c>
      <c r="B29" s="473">
        <v>43354</v>
      </c>
      <c r="C29" s="470" t="s">
        <v>457</v>
      </c>
      <c r="D29" s="470" t="s">
        <v>390</v>
      </c>
      <c r="E29" s="470" t="s">
        <v>472</v>
      </c>
      <c r="F29" s="470" t="s">
        <v>473</v>
      </c>
      <c r="G29" s="471" t="s">
        <v>474</v>
      </c>
    </row>
    <row r="30" spans="1:9" ht="28.5" customHeight="1" thickBot="1" x14ac:dyDescent="0.3">
      <c r="A30" s="472"/>
      <c r="B30" s="473"/>
      <c r="C30" s="470"/>
      <c r="D30" s="470"/>
      <c r="E30" s="470"/>
      <c r="F30" s="470"/>
      <c r="G30" s="471"/>
    </row>
    <row r="31" spans="1:9" ht="23.25" customHeight="1" thickBot="1" x14ac:dyDescent="0.3">
      <c r="A31" s="472"/>
      <c r="B31" s="473"/>
      <c r="C31" s="470"/>
      <c r="D31" s="470"/>
      <c r="E31" s="470"/>
      <c r="F31" s="470"/>
      <c r="G31" s="471"/>
    </row>
    <row r="32" spans="1:9" ht="154.5" customHeight="1" thickBot="1" x14ac:dyDescent="0.3">
      <c r="A32" s="472"/>
      <c r="B32" s="473"/>
      <c r="C32" s="470"/>
      <c r="D32" s="470"/>
      <c r="E32" s="470"/>
      <c r="F32" s="470"/>
      <c r="G32" s="471"/>
    </row>
    <row r="33" spans="1:10" ht="15.75" thickBot="1" x14ac:dyDescent="0.3">
      <c r="A33" s="472">
        <v>7</v>
      </c>
      <c r="B33" s="473">
        <v>43354</v>
      </c>
      <c r="C33" s="470" t="s">
        <v>212</v>
      </c>
      <c r="D33" s="470" t="s">
        <v>213</v>
      </c>
      <c r="E33" s="470" t="s">
        <v>73</v>
      </c>
      <c r="F33" s="470" t="s">
        <v>506</v>
      </c>
      <c r="G33" s="471" t="s">
        <v>471</v>
      </c>
    </row>
    <row r="34" spans="1:10" ht="5.25" customHeight="1" thickBot="1" x14ac:dyDescent="0.3">
      <c r="A34" s="472"/>
      <c r="B34" s="473"/>
      <c r="C34" s="470"/>
      <c r="D34" s="470"/>
      <c r="E34" s="470"/>
      <c r="F34" s="470"/>
      <c r="G34" s="471"/>
    </row>
    <row r="35" spans="1:10" ht="95.25" customHeight="1" thickBot="1" x14ac:dyDescent="0.3">
      <c r="A35" s="472"/>
      <c r="B35" s="473"/>
      <c r="C35" s="470"/>
      <c r="D35" s="470"/>
      <c r="E35" s="470"/>
      <c r="F35" s="470"/>
      <c r="G35" s="471"/>
    </row>
    <row r="36" spans="1:10" ht="246.75" customHeight="1" thickBot="1" x14ac:dyDescent="0.3">
      <c r="A36" s="472"/>
      <c r="B36" s="473"/>
      <c r="C36" s="470"/>
      <c r="D36" s="470"/>
      <c r="E36" s="470"/>
      <c r="F36" s="470"/>
      <c r="G36" s="471"/>
    </row>
    <row r="37" spans="1:10" ht="15.75" thickBot="1" x14ac:dyDescent="0.3">
      <c r="A37" s="472">
        <v>8</v>
      </c>
      <c r="B37" s="476">
        <v>43382</v>
      </c>
      <c r="C37" s="470" t="s">
        <v>468</v>
      </c>
      <c r="D37" s="474" t="s">
        <v>193</v>
      </c>
      <c r="E37" s="470" t="s">
        <v>329</v>
      </c>
      <c r="F37" s="470" t="s">
        <v>469</v>
      </c>
      <c r="G37" s="471" t="s">
        <v>470</v>
      </c>
    </row>
    <row r="38" spans="1:10" ht="18" customHeight="1" thickBot="1" x14ac:dyDescent="0.3">
      <c r="A38" s="472"/>
      <c r="B38" s="477"/>
      <c r="C38" s="470"/>
      <c r="D38" s="474"/>
      <c r="E38" s="470"/>
      <c r="F38" s="470"/>
      <c r="G38" s="471"/>
    </row>
    <row r="39" spans="1:10" ht="15.75" thickBot="1" x14ac:dyDescent="0.3">
      <c r="A39" s="472"/>
      <c r="B39" s="477"/>
      <c r="C39" s="470"/>
      <c r="D39" s="474"/>
      <c r="E39" s="470"/>
      <c r="F39" s="470"/>
      <c r="G39" s="471"/>
    </row>
    <row r="40" spans="1:10" ht="103.5" customHeight="1" thickBot="1" x14ac:dyDescent="0.3">
      <c r="A40" s="472"/>
      <c r="B40" s="477"/>
      <c r="C40" s="470"/>
      <c r="D40" s="474"/>
      <c r="E40" s="470"/>
      <c r="F40" s="470"/>
      <c r="G40" s="471"/>
    </row>
    <row r="41" spans="1:10" ht="43.5" customHeight="1" thickBot="1" x14ac:dyDescent="0.3">
      <c r="A41" s="449">
        <v>9</v>
      </c>
      <c r="B41" s="476">
        <v>43443</v>
      </c>
      <c r="C41" s="470" t="s">
        <v>212</v>
      </c>
      <c r="D41" s="470" t="s">
        <v>213</v>
      </c>
      <c r="E41" s="470" t="s">
        <v>190</v>
      </c>
      <c r="F41" s="470" t="s">
        <v>493</v>
      </c>
      <c r="G41" s="471" t="s">
        <v>216</v>
      </c>
      <c r="J41" s="21"/>
    </row>
    <row r="42" spans="1:10" ht="12" customHeight="1" thickBot="1" x14ac:dyDescent="0.3">
      <c r="A42" s="449"/>
      <c r="B42" s="477"/>
      <c r="C42" s="470"/>
      <c r="D42" s="470"/>
      <c r="E42" s="470"/>
      <c r="F42" s="470"/>
      <c r="G42" s="471"/>
    </row>
    <row r="43" spans="1:10" ht="12" customHeight="1" thickBot="1" x14ac:dyDescent="0.3">
      <c r="A43" s="449"/>
      <c r="B43" s="477"/>
      <c r="C43" s="470"/>
      <c r="D43" s="470"/>
      <c r="E43" s="470"/>
      <c r="F43" s="470"/>
      <c r="G43" s="471"/>
    </row>
    <row r="44" spans="1:10" ht="99" customHeight="1" thickBot="1" x14ac:dyDescent="0.3">
      <c r="A44" s="449"/>
      <c r="B44" s="477"/>
      <c r="C44" s="470"/>
      <c r="D44" s="470"/>
      <c r="E44" s="470"/>
      <c r="F44" s="470"/>
      <c r="G44" s="471"/>
    </row>
    <row r="45" spans="1:10" ht="15.75" thickBot="1" x14ac:dyDescent="0.3">
      <c r="A45" s="449">
        <v>10</v>
      </c>
      <c r="B45" s="481">
        <v>43357</v>
      </c>
      <c r="C45" s="483" t="s">
        <v>479</v>
      </c>
      <c r="D45" s="483" t="s">
        <v>480</v>
      </c>
      <c r="E45" s="483" t="s">
        <v>187</v>
      </c>
      <c r="F45" s="470" t="s">
        <v>496</v>
      </c>
      <c r="G45" s="471" t="s">
        <v>207</v>
      </c>
    </row>
    <row r="46" spans="1:10" ht="32.25" customHeight="1" thickBot="1" x14ac:dyDescent="0.3">
      <c r="A46" s="449"/>
      <c r="B46" s="482"/>
      <c r="C46" s="483"/>
      <c r="D46" s="483"/>
      <c r="E46" s="483"/>
      <c r="F46" s="470"/>
      <c r="G46" s="471"/>
    </row>
    <row r="47" spans="1:10" ht="15.75" thickBot="1" x14ac:dyDescent="0.3">
      <c r="A47" s="449"/>
      <c r="B47" s="482"/>
      <c r="C47" s="483"/>
      <c r="D47" s="483"/>
      <c r="E47" s="483"/>
      <c r="F47" s="470"/>
      <c r="G47" s="471"/>
    </row>
    <row r="48" spans="1:10" ht="58.5" customHeight="1" thickBot="1" x14ac:dyDescent="0.3">
      <c r="A48" s="449"/>
      <c r="B48" s="482"/>
      <c r="C48" s="483"/>
      <c r="D48" s="483"/>
      <c r="E48" s="483"/>
      <c r="F48" s="470"/>
      <c r="G48" s="471"/>
    </row>
    <row r="49" spans="1:7" ht="15.75" thickBot="1" x14ac:dyDescent="0.3">
      <c r="A49" s="449">
        <v>11</v>
      </c>
      <c r="B49" s="469" t="s">
        <v>481</v>
      </c>
      <c r="C49" s="468" t="s">
        <v>482</v>
      </c>
      <c r="D49" s="468" t="s">
        <v>483</v>
      </c>
      <c r="E49" s="468" t="s">
        <v>71</v>
      </c>
      <c r="F49" s="468" t="s">
        <v>485</v>
      </c>
      <c r="G49" s="469" t="s">
        <v>484</v>
      </c>
    </row>
    <row r="50" spans="1:7" ht="74.25" customHeight="1" thickBot="1" x14ac:dyDescent="0.3">
      <c r="A50" s="449"/>
      <c r="B50" s="469"/>
      <c r="C50" s="468"/>
      <c r="D50" s="468"/>
      <c r="E50" s="468"/>
      <c r="F50" s="468"/>
      <c r="G50" s="469"/>
    </row>
    <row r="51" spans="1:7" ht="4.5" customHeight="1" thickBot="1" x14ac:dyDescent="0.3">
      <c r="A51" s="449"/>
      <c r="B51" s="469"/>
      <c r="C51" s="468"/>
      <c r="D51" s="468"/>
      <c r="E51" s="468"/>
      <c r="F51" s="468"/>
      <c r="G51" s="469"/>
    </row>
    <row r="52" spans="1:7" ht="15.75" thickBot="1" x14ac:dyDescent="0.3">
      <c r="A52" s="449"/>
      <c r="B52" s="469"/>
      <c r="C52" s="468"/>
      <c r="D52" s="468"/>
      <c r="E52" s="468"/>
      <c r="F52" s="468"/>
      <c r="G52" s="469"/>
    </row>
    <row r="53" spans="1:7" ht="15.75" thickBot="1" x14ac:dyDescent="0.3">
      <c r="A53" s="449">
        <v>12</v>
      </c>
      <c r="B53" s="469" t="s">
        <v>481</v>
      </c>
      <c r="C53" s="468" t="s">
        <v>486</v>
      </c>
      <c r="D53" s="468" t="s">
        <v>502</v>
      </c>
      <c r="E53" s="468" t="s">
        <v>329</v>
      </c>
      <c r="F53" s="468" t="s">
        <v>503</v>
      </c>
      <c r="G53" s="469" t="s">
        <v>216</v>
      </c>
    </row>
    <row r="54" spans="1:7" ht="3" customHeight="1" thickBot="1" x14ac:dyDescent="0.3">
      <c r="A54" s="449"/>
      <c r="B54" s="469"/>
      <c r="C54" s="468"/>
      <c r="D54" s="468"/>
      <c r="E54" s="468"/>
      <c r="F54" s="468"/>
      <c r="G54" s="469"/>
    </row>
    <row r="55" spans="1:7" ht="52.5" customHeight="1" thickBot="1" x14ac:dyDescent="0.3">
      <c r="A55" s="449"/>
      <c r="B55" s="469"/>
      <c r="C55" s="468"/>
      <c r="D55" s="468"/>
      <c r="E55" s="468"/>
      <c r="F55" s="468"/>
      <c r="G55" s="469"/>
    </row>
    <row r="56" spans="1:7" ht="117.75" customHeight="1" thickBot="1" x14ac:dyDescent="0.3">
      <c r="A56" s="449"/>
      <c r="B56" s="469"/>
      <c r="C56" s="468"/>
      <c r="D56" s="468"/>
      <c r="E56" s="468"/>
      <c r="F56" s="468"/>
      <c r="G56" s="469"/>
    </row>
    <row r="57" spans="1:7" ht="15.75" thickBot="1" x14ac:dyDescent="0.3">
      <c r="A57" s="449">
        <v>13</v>
      </c>
      <c r="B57" s="469" t="s">
        <v>487</v>
      </c>
      <c r="C57" s="468" t="s">
        <v>212</v>
      </c>
      <c r="D57" s="468" t="s">
        <v>213</v>
      </c>
      <c r="E57" s="468" t="s">
        <v>65</v>
      </c>
      <c r="F57" s="468" t="s">
        <v>488</v>
      </c>
      <c r="G57" s="469" t="s">
        <v>5</v>
      </c>
    </row>
    <row r="58" spans="1:7" ht="53.25" customHeight="1" thickBot="1" x14ac:dyDescent="0.3">
      <c r="A58" s="449"/>
      <c r="B58" s="469"/>
      <c r="C58" s="468"/>
      <c r="D58" s="468"/>
      <c r="E58" s="468"/>
      <c r="F58" s="468"/>
      <c r="G58" s="469"/>
    </row>
    <row r="59" spans="1:7" ht="58.5" customHeight="1" thickBot="1" x14ac:dyDescent="0.3">
      <c r="A59" s="449"/>
      <c r="B59" s="469"/>
      <c r="C59" s="468"/>
      <c r="D59" s="468"/>
      <c r="E59" s="468"/>
      <c r="F59" s="468"/>
      <c r="G59" s="469"/>
    </row>
    <row r="60" spans="1:7" ht="87" customHeight="1" thickBot="1" x14ac:dyDescent="0.3">
      <c r="A60" s="449"/>
      <c r="B60" s="469"/>
      <c r="C60" s="468"/>
      <c r="D60" s="468"/>
      <c r="E60" s="468"/>
      <c r="F60" s="468"/>
      <c r="G60" s="469"/>
    </row>
    <row r="61" spans="1:7" ht="15.75" thickBot="1" x14ac:dyDescent="0.3">
      <c r="A61" s="449">
        <v>14</v>
      </c>
      <c r="B61" s="473">
        <v>43364</v>
      </c>
      <c r="C61" s="470" t="s">
        <v>457</v>
      </c>
      <c r="D61" s="470" t="s">
        <v>390</v>
      </c>
      <c r="E61" s="470" t="s">
        <v>350</v>
      </c>
      <c r="F61" s="470" t="s">
        <v>507</v>
      </c>
      <c r="G61" s="471" t="s">
        <v>207</v>
      </c>
    </row>
    <row r="62" spans="1:7" ht="35.25" customHeight="1" thickBot="1" x14ac:dyDescent="0.3">
      <c r="A62" s="449"/>
      <c r="B62" s="473"/>
      <c r="C62" s="470"/>
      <c r="D62" s="470"/>
      <c r="E62" s="470"/>
      <c r="F62" s="470"/>
      <c r="G62" s="471"/>
    </row>
    <row r="63" spans="1:7" ht="34.5" customHeight="1" thickBot="1" x14ac:dyDescent="0.3">
      <c r="A63" s="449"/>
      <c r="B63" s="473"/>
      <c r="C63" s="470"/>
      <c r="D63" s="470"/>
      <c r="E63" s="470"/>
      <c r="F63" s="470"/>
      <c r="G63" s="471"/>
    </row>
    <row r="64" spans="1:7" ht="66" customHeight="1" thickBot="1" x14ac:dyDescent="0.3">
      <c r="A64" s="449"/>
      <c r="B64" s="473"/>
      <c r="C64" s="470"/>
      <c r="D64" s="470"/>
      <c r="E64" s="470"/>
      <c r="F64" s="470"/>
      <c r="G64" s="471"/>
    </row>
    <row r="65" spans="1:7" ht="15.75" thickBot="1" x14ac:dyDescent="0.3">
      <c r="A65" s="449">
        <v>15</v>
      </c>
      <c r="B65" s="469" t="s">
        <v>489</v>
      </c>
      <c r="C65" s="468" t="s">
        <v>490</v>
      </c>
      <c r="D65" s="468" t="s">
        <v>497</v>
      </c>
      <c r="E65" s="468" t="s">
        <v>71</v>
      </c>
      <c r="F65" s="468" t="s">
        <v>492</v>
      </c>
      <c r="G65" s="469" t="s">
        <v>491</v>
      </c>
    </row>
    <row r="66" spans="1:7" ht="15.75" thickBot="1" x14ac:dyDescent="0.3">
      <c r="A66" s="449"/>
      <c r="B66" s="469"/>
      <c r="C66" s="468"/>
      <c r="D66" s="468"/>
      <c r="E66" s="468"/>
      <c r="F66" s="468"/>
      <c r="G66" s="469"/>
    </row>
    <row r="67" spans="1:7" ht="60.75" customHeight="1" thickBot="1" x14ac:dyDescent="0.3">
      <c r="A67" s="449"/>
      <c r="B67" s="469"/>
      <c r="C67" s="468"/>
      <c r="D67" s="468"/>
      <c r="E67" s="468"/>
      <c r="F67" s="468"/>
      <c r="G67" s="469"/>
    </row>
    <row r="68" spans="1:7" ht="60.75" customHeight="1" thickBot="1" x14ac:dyDescent="0.3">
      <c r="A68" s="449"/>
      <c r="B68" s="469"/>
      <c r="C68" s="468"/>
      <c r="D68" s="468"/>
      <c r="E68" s="468"/>
      <c r="F68" s="468"/>
      <c r="G68" s="469"/>
    </row>
    <row r="69" spans="1:7" ht="42.75" customHeight="1" thickBot="1" x14ac:dyDescent="0.3">
      <c r="A69" s="449">
        <v>16</v>
      </c>
      <c r="B69" s="469" t="s">
        <v>494</v>
      </c>
      <c r="C69" s="468" t="s">
        <v>490</v>
      </c>
      <c r="D69" s="468" t="s">
        <v>497</v>
      </c>
      <c r="E69" s="468" t="s">
        <v>21</v>
      </c>
      <c r="F69" s="468" t="s">
        <v>495</v>
      </c>
      <c r="G69" s="469" t="s">
        <v>247</v>
      </c>
    </row>
    <row r="70" spans="1:7" ht="15.75" thickBot="1" x14ac:dyDescent="0.3">
      <c r="A70" s="449"/>
      <c r="B70" s="469"/>
      <c r="C70" s="468"/>
      <c r="D70" s="468"/>
      <c r="E70" s="468"/>
      <c r="F70" s="468"/>
      <c r="G70" s="469"/>
    </row>
    <row r="71" spans="1:7" ht="15.75" thickBot="1" x14ac:dyDescent="0.3">
      <c r="A71" s="449"/>
      <c r="B71" s="469"/>
      <c r="C71" s="468"/>
      <c r="D71" s="468"/>
      <c r="E71" s="468"/>
      <c r="F71" s="468"/>
      <c r="G71" s="469"/>
    </row>
    <row r="72" spans="1:7" ht="159.75" customHeight="1" thickBot="1" x14ac:dyDescent="0.3">
      <c r="A72" s="449"/>
      <c r="B72" s="469"/>
      <c r="C72" s="468"/>
      <c r="D72" s="468"/>
      <c r="E72" s="468"/>
      <c r="F72" s="468"/>
      <c r="G72" s="469"/>
    </row>
    <row r="73" spans="1:7" ht="42.75" customHeight="1" thickBot="1" x14ac:dyDescent="0.3">
      <c r="A73" s="449">
        <v>17</v>
      </c>
      <c r="B73" s="484">
        <v>43371</v>
      </c>
      <c r="C73" s="468" t="s">
        <v>498</v>
      </c>
      <c r="D73" s="468" t="s">
        <v>499</v>
      </c>
      <c r="E73" s="468" t="s">
        <v>71</v>
      </c>
      <c r="F73" s="468" t="s">
        <v>501</v>
      </c>
      <c r="G73" s="469" t="s">
        <v>500</v>
      </c>
    </row>
    <row r="74" spans="1:7" ht="15.75" thickBot="1" x14ac:dyDescent="0.3">
      <c r="A74" s="449"/>
      <c r="B74" s="469"/>
      <c r="C74" s="468"/>
      <c r="D74" s="468"/>
      <c r="E74" s="468"/>
      <c r="F74" s="468"/>
      <c r="G74" s="469"/>
    </row>
    <row r="75" spans="1:7" ht="128.25" customHeight="1" thickBot="1" x14ac:dyDescent="0.3">
      <c r="A75" s="449"/>
      <c r="B75" s="469"/>
      <c r="C75" s="468"/>
      <c r="D75" s="468"/>
      <c r="E75" s="468"/>
      <c r="F75" s="468"/>
      <c r="G75" s="469"/>
    </row>
    <row r="76" spans="1:7" ht="58.5" customHeight="1" thickBot="1" x14ac:dyDescent="0.3">
      <c r="A76" s="449"/>
      <c r="B76" s="469"/>
      <c r="C76" s="468"/>
      <c r="D76" s="468"/>
      <c r="E76" s="468"/>
      <c r="F76" s="468"/>
      <c r="G76" s="469"/>
    </row>
    <row r="77" spans="1:7" x14ac:dyDescent="0.25">
      <c r="B77" s="21"/>
      <c r="C77" s="21"/>
      <c r="D77" s="21"/>
      <c r="E77" s="21"/>
      <c r="F77" s="21"/>
      <c r="G77" s="21"/>
    </row>
    <row r="78" spans="1:7" x14ac:dyDescent="0.25">
      <c r="B78" s="21"/>
      <c r="C78" s="21"/>
      <c r="D78" s="21"/>
      <c r="E78" s="21"/>
      <c r="F78" s="21"/>
      <c r="G78" s="21"/>
    </row>
    <row r="79" spans="1:7" x14ac:dyDescent="0.25">
      <c r="B79" s="21"/>
      <c r="C79" s="21"/>
      <c r="D79" s="21"/>
      <c r="E79" s="21"/>
      <c r="F79" s="21"/>
      <c r="G79" s="21"/>
    </row>
    <row r="80" spans="1:7" x14ac:dyDescent="0.25">
      <c r="B80" s="21"/>
      <c r="C80" s="21"/>
      <c r="D80" s="21"/>
      <c r="E80" s="21"/>
      <c r="F80" s="21"/>
      <c r="G80" s="21"/>
    </row>
    <row r="81" spans="2:7" x14ac:dyDescent="0.25">
      <c r="B81" s="21"/>
      <c r="C81" s="21"/>
      <c r="D81" s="21"/>
      <c r="E81" s="21"/>
      <c r="F81" s="21"/>
      <c r="G81" s="21"/>
    </row>
    <row r="82" spans="2:7" x14ac:dyDescent="0.25">
      <c r="B82" s="21"/>
      <c r="C82" s="21"/>
      <c r="D82" s="21"/>
      <c r="E82" s="21"/>
      <c r="F82" s="21"/>
      <c r="G82" s="21"/>
    </row>
    <row r="83" spans="2:7" x14ac:dyDescent="0.25">
      <c r="B83" s="21"/>
      <c r="C83" s="21"/>
      <c r="D83" s="21"/>
      <c r="E83" s="21"/>
      <c r="F83" s="21"/>
      <c r="G83" s="21"/>
    </row>
    <row r="84" spans="2:7" x14ac:dyDescent="0.25">
      <c r="B84" s="21"/>
      <c r="C84" s="21"/>
      <c r="D84" s="21"/>
      <c r="E84" s="21"/>
      <c r="F84" s="21"/>
      <c r="G84" s="21"/>
    </row>
    <row r="85" spans="2:7" x14ac:dyDescent="0.25">
      <c r="B85" s="21"/>
      <c r="C85" s="21"/>
      <c r="D85" s="21"/>
      <c r="E85" s="21"/>
      <c r="F85" s="21"/>
      <c r="G85" s="21"/>
    </row>
    <row r="86" spans="2:7" x14ac:dyDescent="0.25">
      <c r="B86" s="21"/>
      <c r="C86" s="21"/>
      <c r="D86" s="21"/>
      <c r="E86" s="21"/>
      <c r="F86" s="21"/>
      <c r="G86" s="21"/>
    </row>
  </sheetData>
  <mergeCells count="122">
    <mergeCell ref="A73:A76"/>
    <mergeCell ref="B73:B76"/>
    <mergeCell ref="C73:C76"/>
    <mergeCell ref="D73:D76"/>
    <mergeCell ref="E73:E76"/>
    <mergeCell ref="F73:F76"/>
    <mergeCell ref="G73:G76"/>
    <mergeCell ref="F53:F56"/>
    <mergeCell ref="G53:G56"/>
    <mergeCell ref="A57:A60"/>
    <mergeCell ref="B57:B60"/>
    <mergeCell ref="C57:C60"/>
    <mergeCell ref="D57:D60"/>
    <mergeCell ref="E57:E60"/>
    <mergeCell ref="F57:F60"/>
    <mergeCell ref="G57:G60"/>
    <mergeCell ref="B61:B64"/>
    <mergeCell ref="C61:C64"/>
    <mergeCell ref="D61:D64"/>
    <mergeCell ref="E61:E64"/>
    <mergeCell ref="A53:A56"/>
    <mergeCell ref="B53:B56"/>
    <mergeCell ref="C53:C56"/>
    <mergeCell ref="D53:D56"/>
    <mergeCell ref="B17:B20"/>
    <mergeCell ref="C17:C20"/>
    <mergeCell ref="D17:D20"/>
    <mergeCell ref="E17:E20"/>
    <mergeCell ref="F45:F48"/>
    <mergeCell ref="D33:D36"/>
    <mergeCell ref="G45:G48"/>
    <mergeCell ref="C41:C44"/>
    <mergeCell ref="A45:A48"/>
    <mergeCell ref="B45:B48"/>
    <mergeCell ref="C45:C48"/>
    <mergeCell ref="D45:D48"/>
    <mergeCell ref="E45:E48"/>
    <mergeCell ref="F41:F44"/>
    <mergeCell ref="A41:A44"/>
    <mergeCell ref="B41:B44"/>
    <mergeCell ref="E41:E44"/>
    <mergeCell ref="D41:D44"/>
    <mergeCell ref="G41:G44"/>
    <mergeCell ref="G37:G40"/>
    <mergeCell ref="A37:A40"/>
    <mergeCell ref="E33:E36"/>
    <mergeCell ref="F33:F36"/>
    <mergeCell ref="B37:B40"/>
    <mergeCell ref="A6:G6"/>
    <mergeCell ref="F7:G7"/>
    <mergeCell ref="A8:B8"/>
    <mergeCell ref="A9:A12"/>
    <mergeCell ref="B9:B12"/>
    <mergeCell ref="C9:C12"/>
    <mergeCell ref="D9:D12"/>
    <mergeCell ref="E9:E12"/>
    <mergeCell ref="F9:F12"/>
    <mergeCell ref="G9:G12"/>
    <mergeCell ref="F17:F20"/>
    <mergeCell ref="G17:G20"/>
    <mergeCell ref="A13:A16"/>
    <mergeCell ref="B13:B16"/>
    <mergeCell ref="C13:C16"/>
    <mergeCell ref="D13:D16"/>
    <mergeCell ref="E13:E16"/>
    <mergeCell ref="F13:F16"/>
    <mergeCell ref="G25:G28"/>
    <mergeCell ref="A21:A24"/>
    <mergeCell ref="B21:B24"/>
    <mergeCell ref="C21:C24"/>
    <mergeCell ref="D21:D24"/>
    <mergeCell ref="E21:E24"/>
    <mergeCell ref="G21:G24"/>
    <mergeCell ref="A25:A28"/>
    <mergeCell ref="F21:F24"/>
    <mergeCell ref="C25:C28"/>
    <mergeCell ref="B25:B28"/>
    <mergeCell ref="F25:F28"/>
    <mergeCell ref="D25:D28"/>
    <mergeCell ref="E25:E28"/>
    <mergeCell ref="G13:G16"/>
    <mergeCell ref="A17:A20"/>
    <mergeCell ref="A49:A52"/>
    <mergeCell ref="B49:B52"/>
    <mergeCell ref="C49:C52"/>
    <mergeCell ref="D49:D52"/>
    <mergeCell ref="E49:E52"/>
    <mergeCell ref="F49:F52"/>
    <mergeCell ref="G49:G52"/>
    <mergeCell ref="G29:G32"/>
    <mergeCell ref="A33:A36"/>
    <mergeCell ref="A29:A32"/>
    <mergeCell ref="B29:B32"/>
    <mergeCell ref="C29:C32"/>
    <mergeCell ref="D29:D32"/>
    <mergeCell ref="E29:E32"/>
    <mergeCell ref="B33:B36"/>
    <mergeCell ref="C33:C36"/>
    <mergeCell ref="G33:G36"/>
    <mergeCell ref="F29:F32"/>
    <mergeCell ref="C37:C40"/>
    <mergeCell ref="D37:D40"/>
    <mergeCell ref="E37:E40"/>
    <mergeCell ref="F37:F40"/>
    <mergeCell ref="E53:E56"/>
    <mergeCell ref="F69:F72"/>
    <mergeCell ref="G69:G72"/>
    <mergeCell ref="A69:A72"/>
    <mergeCell ref="B69:B72"/>
    <mergeCell ref="C69:C72"/>
    <mergeCell ref="D69:D72"/>
    <mergeCell ref="E69:E72"/>
    <mergeCell ref="F61:F64"/>
    <mergeCell ref="G61:G64"/>
    <mergeCell ref="A65:A68"/>
    <mergeCell ref="B65:B68"/>
    <mergeCell ref="C65:C68"/>
    <mergeCell ref="D65:D68"/>
    <mergeCell ref="E65:E68"/>
    <mergeCell ref="F65:F68"/>
    <mergeCell ref="G65:G68"/>
    <mergeCell ref="A61:A64"/>
  </mergeCells>
  <pageMargins left="0.35433070866141736" right="0.23622047244094491" top="0.47244094488188981" bottom="0.55118110236220474"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1"/>
  <sheetViews>
    <sheetView workbookViewId="0">
      <selection activeCell="C9" sqref="C9"/>
    </sheetView>
  </sheetViews>
  <sheetFormatPr baseColWidth="10" defaultRowHeight="15" x14ac:dyDescent="0.25"/>
  <cols>
    <col min="1" max="1" width="16.140625" customWidth="1"/>
    <col min="2" max="2" width="26.85546875" customWidth="1"/>
    <col min="3" max="3" width="31.42578125" customWidth="1"/>
  </cols>
  <sheetData>
    <row r="1" spans="1:5" ht="81.75" customHeight="1" x14ac:dyDescent="0.25"/>
    <row r="2" spans="1:5" ht="18.75" x14ac:dyDescent="0.3">
      <c r="A2" s="287" t="s">
        <v>6</v>
      </c>
      <c r="B2" s="287"/>
      <c r="C2" s="287"/>
      <c r="D2" s="287"/>
      <c r="E2" s="287"/>
    </row>
    <row r="3" spans="1:5" ht="18.75" x14ac:dyDescent="0.3">
      <c r="A3" s="287" t="s">
        <v>7</v>
      </c>
      <c r="B3" s="287"/>
      <c r="C3" s="287"/>
      <c r="D3" s="287"/>
      <c r="E3" s="287"/>
    </row>
    <row r="4" spans="1:5" ht="7.5" customHeight="1" x14ac:dyDescent="0.25">
      <c r="A4" s="288" t="s">
        <v>266</v>
      </c>
      <c r="B4" s="288"/>
      <c r="C4" s="288"/>
      <c r="D4" s="288"/>
      <c r="E4" s="288"/>
    </row>
    <row r="5" spans="1:5" x14ac:dyDescent="0.25">
      <c r="A5" s="288"/>
      <c r="B5" s="288"/>
      <c r="C5" s="288"/>
      <c r="D5" s="288"/>
      <c r="E5" s="288"/>
    </row>
    <row r="6" spans="1:5" ht="18.75" x14ac:dyDescent="0.3">
      <c r="C6" s="393" t="s">
        <v>462</v>
      </c>
      <c r="D6" s="393"/>
    </row>
    <row r="7" spans="1:5" ht="18.75" x14ac:dyDescent="0.3">
      <c r="A7" s="83" t="s">
        <v>284</v>
      </c>
      <c r="C7" s="84"/>
      <c r="D7" s="136">
        <v>17</v>
      </c>
    </row>
    <row r="8" spans="1:5" x14ac:dyDescent="0.25">
      <c r="A8" s="288" t="s">
        <v>282</v>
      </c>
      <c r="B8" s="288"/>
      <c r="C8" s="288"/>
      <c r="D8" s="288"/>
    </row>
    <row r="9" spans="1:5" x14ac:dyDescent="0.25">
      <c r="A9" s="268" t="s">
        <v>10</v>
      </c>
      <c r="B9" s="270"/>
      <c r="C9" s="3">
        <f>+'SEPTIEMBRE '!I10</f>
        <v>9</v>
      </c>
    </row>
    <row r="10" spans="1:5" x14ac:dyDescent="0.25">
      <c r="A10" s="268" t="s">
        <v>11</v>
      </c>
      <c r="B10" s="270"/>
      <c r="C10" s="3">
        <f>+'SEPTIEMBRE '!J10</f>
        <v>1</v>
      </c>
    </row>
    <row r="11" spans="1:5" x14ac:dyDescent="0.25">
      <c r="A11" s="268" t="s">
        <v>12</v>
      </c>
      <c r="B11" s="270"/>
      <c r="C11" s="3">
        <v>7</v>
      </c>
    </row>
    <row r="12" spans="1:5" x14ac:dyDescent="0.25">
      <c r="A12" s="268" t="s">
        <v>112</v>
      </c>
      <c r="B12" s="270"/>
      <c r="C12" s="3">
        <f>+'SEPTIEMBRE '!L10</f>
        <v>2</v>
      </c>
    </row>
    <row r="13" spans="1:5" x14ac:dyDescent="0.25">
      <c r="A13" s="268" t="s">
        <v>113</v>
      </c>
      <c r="B13" s="270"/>
      <c r="C13" s="3">
        <f>+'SEPTIEMBRE '!M10</f>
        <v>5</v>
      </c>
    </row>
    <row r="14" spans="1:5" x14ac:dyDescent="0.25">
      <c r="A14" s="268" t="s">
        <v>114</v>
      </c>
      <c r="B14" s="270"/>
      <c r="C14" s="3">
        <f>+'SEPTIEMBRE '!N10</f>
        <v>1</v>
      </c>
    </row>
    <row r="15" spans="1:5" x14ac:dyDescent="0.25">
      <c r="A15" s="268" t="s">
        <v>115</v>
      </c>
      <c r="B15" s="270"/>
      <c r="C15" s="3">
        <v>6</v>
      </c>
    </row>
    <row r="16" spans="1:5" x14ac:dyDescent="0.25">
      <c r="A16" s="268" t="s">
        <v>116</v>
      </c>
      <c r="B16" s="270"/>
      <c r="C16" s="3">
        <f>+'SEPTIEMBRE '!P10</f>
        <v>0</v>
      </c>
    </row>
    <row r="33" spans="1:5" x14ac:dyDescent="0.25">
      <c r="A33" s="20" t="s">
        <v>35</v>
      </c>
      <c r="B33" s="21"/>
      <c r="C33" s="21"/>
    </row>
    <row r="34" spans="1:5" s="23" customFormat="1" ht="27.75" customHeight="1" x14ac:dyDescent="0.25">
      <c r="A34" s="485" t="s">
        <v>508</v>
      </c>
      <c r="B34" s="486"/>
      <c r="C34" s="486"/>
      <c r="D34" s="486"/>
      <c r="E34" s="486"/>
    </row>
    <row r="35" spans="1:5" s="23" customFormat="1" ht="18" customHeight="1" x14ac:dyDescent="0.25">
      <c r="A35" s="485" t="s">
        <v>515</v>
      </c>
      <c r="B35" s="486"/>
      <c r="C35" s="486"/>
      <c r="D35" s="486"/>
      <c r="E35" s="486"/>
    </row>
    <row r="36" spans="1:5" s="23" customFormat="1" ht="19.5" customHeight="1" x14ac:dyDescent="0.25">
      <c r="A36" s="485" t="s">
        <v>509</v>
      </c>
      <c r="B36" s="486"/>
      <c r="C36" s="486"/>
      <c r="D36" s="486"/>
      <c r="E36" s="486"/>
    </row>
    <row r="37" spans="1:5" s="23" customFormat="1" ht="18" customHeight="1" x14ac:dyDescent="0.25">
      <c r="A37" s="485" t="s">
        <v>510</v>
      </c>
      <c r="B37" s="486"/>
      <c r="C37" s="486"/>
      <c r="D37" s="486"/>
      <c r="E37" s="486"/>
    </row>
    <row r="38" spans="1:5" s="23" customFormat="1" ht="27.75" customHeight="1" x14ac:dyDescent="0.25">
      <c r="A38" s="485" t="s">
        <v>511</v>
      </c>
      <c r="B38" s="486"/>
      <c r="C38" s="486"/>
      <c r="D38" s="486"/>
      <c r="E38" s="486"/>
    </row>
    <row r="39" spans="1:5" s="23" customFormat="1" ht="27.75" customHeight="1" x14ac:dyDescent="0.25">
      <c r="A39" s="485" t="s">
        <v>512</v>
      </c>
      <c r="B39" s="486"/>
      <c r="C39" s="486"/>
      <c r="D39" s="486"/>
      <c r="E39" s="486"/>
    </row>
    <row r="40" spans="1:5" s="23" customFormat="1" x14ac:dyDescent="0.25">
      <c r="A40" s="485" t="s">
        <v>513</v>
      </c>
      <c r="B40" s="486"/>
      <c r="C40" s="486"/>
      <c r="D40" s="486"/>
      <c r="E40" s="486"/>
    </row>
    <row r="41" spans="1:5" s="23" customFormat="1" ht="27.75" customHeight="1" x14ac:dyDescent="0.25">
      <c r="A41" s="485" t="s">
        <v>514</v>
      </c>
      <c r="B41" s="486"/>
      <c r="C41" s="486"/>
      <c r="D41" s="486"/>
      <c r="E41" s="486"/>
    </row>
  </sheetData>
  <mergeCells count="21">
    <mergeCell ref="A2:E2"/>
    <mergeCell ref="A3:E3"/>
    <mergeCell ref="A4:E5"/>
    <mergeCell ref="A15:B15"/>
    <mergeCell ref="C6:D6"/>
    <mergeCell ref="A8:D8"/>
    <mergeCell ref="A9:B9"/>
    <mergeCell ref="A10:B10"/>
    <mergeCell ref="A11:B11"/>
    <mergeCell ref="A12:B12"/>
    <mergeCell ref="A13:B13"/>
    <mergeCell ref="A14:B14"/>
    <mergeCell ref="A40:E40"/>
    <mergeCell ref="A41:E41"/>
    <mergeCell ref="A16:B16"/>
    <mergeCell ref="A34:E34"/>
    <mergeCell ref="A35:E35"/>
    <mergeCell ref="A36:E36"/>
    <mergeCell ref="A37:E37"/>
    <mergeCell ref="A38:E38"/>
    <mergeCell ref="A39:E39"/>
  </mergeCells>
  <pageMargins left="0.45" right="0.34" top="0.43" bottom="0.48"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72"/>
  <sheetViews>
    <sheetView topLeftCell="A3" workbookViewId="0">
      <selection activeCell="A3" sqref="A1:Q1048576"/>
    </sheetView>
  </sheetViews>
  <sheetFormatPr baseColWidth="10" defaultRowHeight="16.5" x14ac:dyDescent="0.3"/>
  <cols>
    <col min="1" max="1" width="11.42578125" style="141" customWidth="1"/>
    <col min="2" max="2" width="11.42578125" style="141"/>
    <col min="3" max="3" width="13.42578125" style="141" customWidth="1"/>
    <col min="4" max="4" width="14.140625" style="141" customWidth="1"/>
    <col min="5" max="5" width="13.7109375" style="141" customWidth="1"/>
    <col min="6" max="6" width="52.42578125" style="141" customWidth="1"/>
    <col min="7" max="7" width="18.140625" style="141" customWidth="1"/>
  </cols>
  <sheetData>
    <row r="1" spans="1:16" s="138" customFormat="1" x14ac:dyDescent="0.3">
      <c r="A1" s="141"/>
      <c r="B1" s="141"/>
      <c r="C1" s="141"/>
      <c r="D1" s="141"/>
      <c r="E1" s="141"/>
      <c r="F1" s="141"/>
      <c r="G1" s="141"/>
    </row>
    <row r="2" spans="1:16" s="138" customFormat="1" x14ac:dyDescent="0.3">
      <c r="A2" s="141"/>
      <c r="B2" s="141"/>
      <c r="C2" s="141"/>
      <c r="D2" s="141"/>
      <c r="E2" s="141"/>
      <c r="F2" s="141"/>
      <c r="G2" s="141"/>
    </row>
    <row r="3" spans="1:16" s="138" customFormat="1" x14ac:dyDescent="0.3">
      <c r="A3" s="141"/>
      <c r="B3" s="141"/>
      <c r="C3" s="141"/>
      <c r="D3" s="141"/>
      <c r="E3" s="141"/>
      <c r="F3" s="141"/>
      <c r="G3" s="141"/>
    </row>
    <row r="4" spans="1:16" s="138" customFormat="1" x14ac:dyDescent="0.3">
      <c r="A4" s="141"/>
      <c r="B4" s="141"/>
      <c r="C4" s="141"/>
      <c r="D4" s="141"/>
      <c r="E4" s="141"/>
      <c r="F4" s="141"/>
      <c r="G4" s="141"/>
    </row>
    <row r="5" spans="1:16" s="138" customFormat="1" x14ac:dyDescent="0.3">
      <c r="A5" s="141"/>
      <c r="B5" s="141"/>
      <c r="C5" s="141"/>
      <c r="D5" s="141"/>
      <c r="E5" s="141"/>
      <c r="F5" s="141"/>
      <c r="G5" s="141"/>
    </row>
    <row r="6" spans="1:16" s="138" customFormat="1" ht="73.5" customHeight="1" x14ac:dyDescent="0.3">
      <c r="A6" s="510" t="s">
        <v>560</v>
      </c>
      <c r="B6" s="510"/>
      <c r="C6" s="510"/>
      <c r="D6" s="510"/>
      <c r="E6" s="510"/>
      <c r="F6" s="510"/>
      <c r="G6" s="510"/>
    </row>
    <row r="7" spans="1:16" s="138" customFormat="1" ht="25.5" thickBot="1" x14ac:dyDescent="0.35">
      <c r="A7" s="142" t="s">
        <v>178</v>
      </c>
      <c r="B7" s="143"/>
      <c r="C7" s="143"/>
      <c r="D7" s="143"/>
      <c r="E7" s="143"/>
      <c r="F7" s="511" t="s">
        <v>520</v>
      </c>
      <c r="G7" s="511"/>
      <c r="I7" s="129" t="s">
        <v>10</v>
      </c>
      <c r="J7" s="129" t="s">
        <v>11</v>
      </c>
      <c r="K7" s="129" t="s">
        <v>12</v>
      </c>
      <c r="L7" s="129" t="s">
        <v>112</v>
      </c>
      <c r="M7" s="129" t="s">
        <v>113</v>
      </c>
      <c r="N7" s="129" t="s">
        <v>114</v>
      </c>
      <c r="O7" s="129" t="s">
        <v>115</v>
      </c>
      <c r="P7" s="130" t="s">
        <v>116</v>
      </c>
    </row>
    <row r="8" spans="1:16" s="138" customFormat="1" ht="33.75" thickBot="1" x14ac:dyDescent="0.35">
      <c r="A8" s="512" t="s">
        <v>1</v>
      </c>
      <c r="B8" s="513"/>
      <c r="C8" s="144" t="s">
        <v>0</v>
      </c>
      <c r="D8" s="144" t="s">
        <v>61</v>
      </c>
      <c r="E8" s="144" t="s">
        <v>2</v>
      </c>
      <c r="F8" s="145" t="s">
        <v>180</v>
      </c>
      <c r="G8" s="146" t="s">
        <v>55</v>
      </c>
      <c r="I8" s="45">
        <f>1+1+1+1+1+1+1+2+1+1</f>
        <v>11</v>
      </c>
      <c r="J8" s="45">
        <v>0</v>
      </c>
      <c r="K8" s="45">
        <f>1+1+1+1+1</f>
        <v>5</v>
      </c>
      <c r="L8" s="45">
        <f>1+1</f>
        <v>2</v>
      </c>
      <c r="M8" s="45">
        <f>1+1</f>
        <v>2</v>
      </c>
      <c r="N8" s="45">
        <v>1</v>
      </c>
      <c r="O8" s="45">
        <f>1+1</f>
        <v>2</v>
      </c>
      <c r="P8" s="45">
        <v>0</v>
      </c>
    </row>
    <row r="9" spans="1:16" s="138" customFormat="1" x14ac:dyDescent="0.3">
      <c r="A9" s="514">
        <v>1</v>
      </c>
      <c r="B9" s="515">
        <v>43374</v>
      </c>
      <c r="C9" s="517" t="s">
        <v>516</v>
      </c>
      <c r="D9" s="518" t="s">
        <v>562</v>
      </c>
      <c r="E9" s="517" t="s">
        <v>518</v>
      </c>
      <c r="F9" s="517" t="s">
        <v>529</v>
      </c>
      <c r="G9" s="519" t="s">
        <v>531</v>
      </c>
    </row>
    <row r="10" spans="1:16" s="138" customFormat="1" x14ac:dyDescent="0.3">
      <c r="A10" s="496"/>
      <c r="B10" s="516"/>
      <c r="C10" s="502"/>
      <c r="D10" s="498"/>
      <c r="E10" s="502"/>
      <c r="F10" s="502"/>
      <c r="G10" s="503"/>
    </row>
    <row r="11" spans="1:16" s="138" customFormat="1" x14ac:dyDescent="0.3">
      <c r="A11" s="496"/>
      <c r="B11" s="516"/>
      <c r="C11" s="502"/>
      <c r="D11" s="498"/>
      <c r="E11" s="502"/>
      <c r="F11" s="502"/>
      <c r="G11" s="503"/>
    </row>
    <row r="12" spans="1:16" s="138" customFormat="1" ht="57.75" customHeight="1" x14ac:dyDescent="0.3">
      <c r="A12" s="496"/>
      <c r="B12" s="516"/>
      <c r="C12" s="502"/>
      <c r="D12" s="498"/>
      <c r="E12" s="502"/>
      <c r="F12" s="502"/>
      <c r="G12" s="503"/>
      <c r="I12" s="139"/>
    </row>
    <row r="13" spans="1:16" s="138" customFormat="1" x14ac:dyDescent="0.3">
      <c r="A13" s="496">
        <v>2</v>
      </c>
      <c r="B13" s="509">
        <v>43377</v>
      </c>
      <c r="C13" s="502" t="s">
        <v>551</v>
      </c>
      <c r="D13" s="502" t="s">
        <v>569</v>
      </c>
      <c r="E13" s="502" t="s">
        <v>549</v>
      </c>
      <c r="F13" s="502" t="s">
        <v>566</v>
      </c>
      <c r="G13" s="503" t="s">
        <v>532</v>
      </c>
    </row>
    <row r="14" spans="1:16" s="138" customFormat="1" x14ac:dyDescent="0.3">
      <c r="A14" s="496"/>
      <c r="B14" s="509"/>
      <c r="C14" s="502"/>
      <c r="D14" s="502"/>
      <c r="E14" s="502"/>
      <c r="F14" s="502"/>
      <c r="G14" s="503"/>
    </row>
    <row r="15" spans="1:16" s="138" customFormat="1" x14ac:dyDescent="0.3">
      <c r="A15" s="496"/>
      <c r="B15" s="509"/>
      <c r="C15" s="502"/>
      <c r="D15" s="502"/>
      <c r="E15" s="502"/>
      <c r="F15" s="502"/>
      <c r="G15" s="503"/>
    </row>
    <row r="16" spans="1:16" s="138" customFormat="1" ht="105.75" customHeight="1" x14ac:dyDescent="0.3">
      <c r="A16" s="496"/>
      <c r="B16" s="509"/>
      <c r="C16" s="502"/>
      <c r="D16" s="502"/>
      <c r="E16" s="502"/>
      <c r="F16" s="502"/>
      <c r="G16" s="503"/>
    </row>
    <row r="17" spans="1:9" s="138" customFormat="1" x14ac:dyDescent="0.3">
      <c r="A17" s="496">
        <v>3</v>
      </c>
      <c r="B17" s="487">
        <v>43378</v>
      </c>
      <c r="C17" s="487" t="s">
        <v>552</v>
      </c>
      <c r="D17" s="487" t="s">
        <v>553</v>
      </c>
      <c r="E17" s="487" t="s">
        <v>517</v>
      </c>
      <c r="F17" s="490" t="s">
        <v>554</v>
      </c>
      <c r="G17" s="493" t="s">
        <v>247</v>
      </c>
    </row>
    <row r="18" spans="1:9" s="138" customFormat="1" ht="54.75" customHeight="1" x14ac:dyDescent="0.3">
      <c r="A18" s="496"/>
      <c r="B18" s="488"/>
      <c r="C18" s="488"/>
      <c r="D18" s="488"/>
      <c r="E18" s="488"/>
      <c r="F18" s="491"/>
      <c r="G18" s="494"/>
      <c r="I18" s="140"/>
    </row>
    <row r="19" spans="1:9" s="138" customFormat="1" x14ac:dyDescent="0.3">
      <c r="A19" s="496"/>
      <c r="B19" s="488"/>
      <c r="C19" s="488"/>
      <c r="D19" s="488"/>
      <c r="E19" s="488"/>
      <c r="F19" s="491"/>
      <c r="G19" s="494"/>
    </row>
    <row r="20" spans="1:9" s="138" customFormat="1" ht="10.5" customHeight="1" x14ac:dyDescent="0.3">
      <c r="A20" s="496"/>
      <c r="B20" s="489"/>
      <c r="C20" s="489"/>
      <c r="D20" s="489"/>
      <c r="E20" s="489"/>
      <c r="F20" s="492"/>
      <c r="G20" s="495"/>
    </row>
    <row r="21" spans="1:9" s="138" customFormat="1" x14ac:dyDescent="0.3">
      <c r="A21" s="496">
        <v>4</v>
      </c>
      <c r="B21" s="487">
        <v>43385</v>
      </c>
      <c r="C21" s="499" t="s">
        <v>278</v>
      </c>
      <c r="D21" s="499" t="s">
        <v>279</v>
      </c>
      <c r="E21" s="499" t="s">
        <v>214</v>
      </c>
      <c r="F21" s="499" t="s">
        <v>567</v>
      </c>
      <c r="G21" s="503" t="s">
        <v>532</v>
      </c>
    </row>
    <row r="22" spans="1:9" s="138" customFormat="1" x14ac:dyDescent="0.3">
      <c r="A22" s="496"/>
      <c r="B22" s="488"/>
      <c r="C22" s="500"/>
      <c r="D22" s="500"/>
      <c r="E22" s="500"/>
      <c r="F22" s="500"/>
      <c r="G22" s="503"/>
    </row>
    <row r="23" spans="1:9" s="138" customFormat="1" x14ac:dyDescent="0.3">
      <c r="A23" s="496"/>
      <c r="B23" s="488"/>
      <c r="C23" s="500"/>
      <c r="D23" s="500"/>
      <c r="E23" s="500"/>
      <c r="F23" s="500"/>
      <c r="G23" s="503"/>
    </row>
    <row r="24" spans="1:9" s="138" customFormat="1" ht="109.5" customHeight="1" x14ac:dyDescent="0.3">
      <c r="A24" s="496"/>
      <c r="B24" s="489"/>
      <c r="C24" s="501"/>
      <c r="D24" s="501"/>
      <c r="E24" s="501"/>
      <c r="F24" s="501"/>
      <c r="G24" s="503"/>
    </row>
    <row r="25" spans="1:9" s="138" customFormat="1" x14ac:dyDescent="0.3">
      <c r="A25" s="496">
        <v>5</v>
      </c>
      <c r="B25" s="509">
        <v>43387</v>
      </c>
      <c r="C25" s="502" t="s">
        <v>192</v>
      </c>
      <c r="D25" s="502" t="s">
        <v>142</v>
      </c>
      <c r="E25" s="502" t="s">
        <v>518</v>
      </c>
      <c r="F25" s="502" t="s">
        <v>533</v>
      </c>
      <c r="G25" s="503" t="s">
        <v>531</v>
      </c>
    </row>
    <row r="26" spans="1:9" s="138" customFormat="1" x14ac:dyDescent="0.3">
      <c r="A26" s="496"/>
      <c r="B26" s="509"/>
      <c r="C26" s="502"/>
      <c r="D26" s="502"/>
      <c r="E26" s="502"/>
      <c r="F26" s="502"/>
      <c r="G26" s="503"/>
    </row>
    <row r="27" spans="1:9" s="138" customFormat="1" ht="12.75" customHeight="1" x14ac:dyDescent="0.3">
      <c r="A27" s="496"/>
      <c r="B27" s="509"/>
      <c r="C27" s="502"/>
      <c r="D27" s="502"/>
      <c r="E27" s="502"/>
      <c r="F27" s="502"/>
      <c r="G27" s="503"/>
    </row>
    <row r="28" spans="1:9" s="138" customFormat="1" ht="43.5" customHeight="1" x14ac:dyDescent="0.3">
      <c r="A28" s="496"/>
      <c r="B28" s="509"/>
      <c r="C28" s="502"/>
      <c r="D28" s="502"/>
      <c r="E28" s="502"/>
      <c r="F28" s="502"/>
      <c r="G28" s="503"/>
    </row>
    <row r="29" spans="1:9" s="138" customFormat="1" x14ac:dyDescent="0.3">
      <c r="A29" s="496">
        <v>6</v>
      </c>
      <c r="B29" s="509">
        <v>43389</v>
      </c>
      <c r="C29" s="502" t="s">
        <v>326</v>
      </c>
      <c r="D29" s="502" t="s">
        <v>519</v>
      </c>
      <c r="E29" s="502" t="s">
        <v>21</v>
      </c>
      <c r="F29" s="502" t="s">
        <v>534</v>
      </c>
      <c r="G29" s="503" t="s">
        <v>207</v>
      </c>
    </row>
    <row r="30" spans="1:9" s="138" customFormat="1" ht="91.5" customHeight="1" x14ac:dyDescent="0.3">
      <c r="A30" s="496"/>
      <c r="B30" s="509"/>
      <c r="C30" s="502"/>
      <c r="D30" s="502"/>
      <c r="E30" s="502"/>
      <c r="F30" s="502"/>
      <c r="G30" s="503"/>
    </row>
    <row r="31" spans="1:9" s="138" customFormat="1" ht="57.75" customHeight="1" x14ac:dyDescent="0.3">
      <c r="A31" s="496"/>
      <c r="B31" s="509"/>
      <c r="C31" s="502"/>
      <c r="D31" s="502"/>
      <c r="E31" s="502"/>
      <c r="F31" s="502"/>
      <c r="G31" s="503"/>
    </row>
    <row r="32" spans="1:9" s="138" customFormat="1" ht="54.75" customHeight="1" x14ac:dyDescent="0.3">
      <c r="A32" s="496"/>
      <c r="B32" s="509"/>
      <c r="C32" s="502"/>
      <c r="D32" s="502"/>
      <c r="E32" s="502"/>
      <c r="F32" s="502"/>
      <c r="G32" s="503"/>
    </row>
    <row r="33" spans="1:7" s="138" customFormat="1" x14ac:dyDescent="0.3">
      <c r="A33" s="496">
        <v>7</v>
      </c>
      <c r="B33" s="520">
        <v>43391</v>
      </c>
      <c r="C33" s="502" t="s">
        <v>259</v>
      </c>
      <c r="D33" s="502" t="s">
        <v>561</v>
      </c>
      <c r="E33" s="502" t="s">
        <v>521</v>
      </c>
      <c r="F33" s="502" t="s">
        <v>536</v>
      </c>
      <c r="G33" s="503" t="s">
        <v>535</v>
      </c>
    </row>
    <row r="34" spans="1:7" s="138" customFormat="1" x14ac:dyDescent="0.3">
      <c r="A34" s="496"/>
      <c r="B34" s="520"/>
      <c r="C34" s="502"/>
      <c r="D34" s="502"/>
      <c r="E34" s="502"/>
      <c r="F34" s="502"/>
      <c r="G34" s="503"/>
    </row>
    <row r="35" spans="1:7" s="138" customFormat="1" x14ac:dyDescent="0.3">
      <c r="A35" s="496"/>
      <c r="B35" s="520"/>
      <c r="C35" s="502"/>
      <c r="D35" s="502"/>
      <c r="E35" s="502"/>
      <c r="F35" s="502"/>
      <c r="G35" s="503"/>
    </row>
    <row r="36" spans="1:7" s="138" customFormat="1" ht="125.25" customHeight="1" x14ac:dyDescent="0.3">
      <c r="A36" s="496"/>
      <c r="B36" s="520"/>
      <c r="C36" s="502"/>
      <c r="D36" s="502"/>
      <c r="E36" s="502"/>
      <c r="F36" s="502"/>
      <c r="G36" s="503"/>
    </row>
    <row r="37" spans="1:7" s="138" customFormat="1" x14ac:dyDescent="0.3">
      <c r="A37" s="496">
        <v>8</v>
      </c>
      <c r="B37" s="509" t="s">
        <v>522</v>
      </c>
      <c r="C37" s="502" t="s">
        <v>212</v>
      </c>
      <c r="D37" s="502" t="s">
        <v>213</v>
      </c>
      <c r="E37" s="502" t="s">
        <v>523</v>
      </c>
      <c r="F37" s="502" t="s">
        <v>564</v>
      </c>
      <c r="G37" s="503" t="s">
        <v>563</v>
      </c>
    </row>
    <row r="38" spans="1:7" s="138" customFormat="1" x14ac:dyDescent="0.3">
      <c r="A38" s="496"/>
      <c r="B38" s="509"/>
      <c r="C38" s="502"/>
      <c r="D38" s="502"/>
      <c r="E38" s="502"/>
      <c r="F38" s="502"/>
      <c r="G38" s="503"/>
    </row>
    <row r="39" spans="1:7" s="138" customFormat="1" ht="69" customHeight="1" x14ac:dyDescent="0.3">
      <c r="A39" s="496"/>
      <c r="B39" s="509"/>
      <c r="C39" s="502"/>
      <c r="D39" s="502"/>
      <c r="E39" s="502"/>
      <c r="F39" s="502"/>
      <c r="G39" s="503"/>
    </row>
    <row r="40" spans="1:7" s="138" customFormat="1" ht="81" customHeight="1" x14ac:dyDescent="0.3">
      <c r="A40" s="496"/>
      <c r="B40" s="509"/>
      <c r="C40" s="502"/>
      <c r="D40" s="502"/>
      <c r="E40" s="502"/>
      <c r="F40" s="502"/>
      <c r="G40" s="503"/>
    </row>
    <row r="41" spans="1:7" s="138" customFormat="1" ht="54" customHeight="1" x14ac:dyDescent="0.3">
      <c r="A41" s="496">
        <v>9</v>
      </c>
      <c r="B41" s="509">
        <v>43391</v>
      </c>
      <c r="C41" s="502" t="s">
        <v>201</v>
      </c>
      <c r="D41" s="502" t="s">
        <v>83</v>
      </c>
      <c r="E41" s="502" t="s">
        <v>523</v>
      </c>
      <c r="F41" s="502" t="s">
        <v>550</v>
      </c>
      <c r="G41" s="503" t="s">
        <v>537</v>
      </c>
    </row>
    <row r="42" spans="1:7" s="138" customFormat="1" ht="49.5" customHeight="1" x14ac:dyDescent="0.3">
      <c r="A42" s="496"/>
      <c r="B42" s="509"/>
      <c r="C42" s="502"/>
      <c r="D42" s="502"/>
      <c r="E42" s="502"/>
      <c r="F42" s="502"/>
      <c r="G42" s="503"/>
    </row>
    <row r="43" spans="1:7" s="138" customFormat="1" x14ac:dyDescent="0.3">
      <c r="A43" s="496"/>
      <c r="B43" s="509"/>
      <c r="C43" s="502"/>
      <c r="D43" s="502"/>
      <c r="E43" s="502"/>
      <c r="F43" s="502"/>
      <c r="G43" s="503"/>
    </row>
    <row r="44" spans="1:7" s="138" customFormat="1" x14ac:dyDescent="0.3">
      <c r="A44" s="496"/>
      <c r="B44" s="509"/>
      <c r="C44" s="502"/>
      <c r="D44" s="502"/>
      <c r="E44" s="502"/>
      <c r="F44" s="502"/>
      <c r="G44" s="503"/>
    </row>
    <row r="45" spans="1:7" s="138" customFormat="1" x14ac:dyDescent="0.3">
      <c r="A45" s="496">
        <v>10</v>
      </c>
      <c r="B45" s="509">
        <v>43392</v>
      </c>
      <c r="C45" s="502" t="s">
        <v>212</v>
      </c>
      <c r="D45" s="502" t="s">
        <v>213</v>
      </c>
      <c r="E45" s="502" t="s">
        <v>517</v>
      </c>
      <c r="F45" s="502" t="s">
        <v>557</v>
      </c>
      <c r="G45" s="503" t="s">
        <v>568</v>
      </c>
    </row>
    <row r="46" spans="1:7" s="138" customFormat="1" ht="78" customHeight="1" x14ac:dyDescent="0.3">
      <c r="A46" s="496"/>
      <c r="B46" s="509"/>
      <c r="C46" s="502"/>
      <c r="D46" s="502"/>
      <c r="E46" s="502"/>
      <c r="F46" s="502"/>
      <c r="G46" s="503"/>
    </row>
    <row r="47" spans="1:7" s="138" customFormat="1" x14ac:dyDescent="0.3">
      <c r="A47" s="496"/>
      <c r="B47" s="509"/>
      <c r="C47" s="502"/>
      <c r="D47" s="502"/>
      <c r="E47" s="502"/>
      <c r="F47" s="502"/>
      <c r="G47" s="503"/>
    </row>
    <row r="48" spans="1:7" s="138" customFormat="1" x14ac:dyDescent="0.3">
      <c r="A48" s="496"/>
      <c r="B48" s="509"/>
      <c r="C48" s="502"/>
      <c r="D48" s="502"/>
      <c r="E48" s="502"/>
      <c r="F48" s="502"/>
      <c r="G48" s="503"/>
    </row>
    <row r="49" spans="1:7" s="138" customFormat="1" x14ac:dyDescent="0.3">
      <c r="A49" s="496">
        <v>11</v>
      </c>
      <c r="B49" s="509">
        <v>43393</v>
      </c>
      <c r="C49" s="502" t="s">
        <v>555</v>
      </c>
      <c r="D49" s="502" t="s">
        <v>556</v>
      </c>
      <c r="E49" s="502" t="s">
        <v>524</v>
      </c>
      <c r="F49" s="502" t="s">
        <v>559</v>
      </c>
      <c r="G49" s="503" t="s">
        <v>546</v>
      </c>
    </row>
    <row r="50" spans="1:7" s="138" customFormat="1" x14ac:dyDescent="0.3">
      <c r="A50" s="496"/>
      <c r="B50" s="509"/>
      <c r="C50" s="502"/>
      <c r="D50" s="502"/>
      <c r="E50" s="502"/>
      <c r="F50" s="502"/>
      <c r="G50" s="503"/>
    </row>
    <row r="51" spans="1:7" s="138" customFormat="1" x14ac:dyDescent="0.3">
      <c r="A51" s="496"/>
      <c r="B51" s="509"/>
      <c r="C51" s="502"/>
      <c r="D51" s="502"/>
      <c r="E51" s="502"/>
      <c r="F51" s="502"/>
      <c r="G51" s="503"/>
    </row>
    <row r="52" spans="1:7" s="138" customFormat="1" ht="140.25" customHeight="1" x14ac:dyDescent="0.3">
      <c r="A52" s="496"/>
      <c r="B52" s="509"/>
      <c r="C52" s="502"/>
      <c r="D52" s="502"/>
      <c r="E52" s="502"/>
      <c r="F52" s="502"/>
      <c r="G52" s="503"/>
    </row>
    <row r="53" spans="1:7" ht="15" x14ac:dyDescent="0.25">
      <c r="A53" s="496">
        <v>12</v>
      </c>
      <c r="B53" s="509" t="s">
        <v>539</v>
      </c>
      <c r="C53" s="502" t="s">
        <v>345</v>
      </c>
      <c r="D53" s="502" t="s">
        <v>525</v>
      </c>
      <c r="E53" s="502" t="s">
        <v>526</v>
      </c>
      <c r="F53" s="502" t="s">
        <v>547</v>
      </c>
      <c r="G53" s="503" t="s">
        <v>247</v>
      </c>
    </row>
    <row r="54" spans="1:7" ht="28.5" customHeight="1" x14ac:dyDescent="0.25">
      <c r="A54" s="496"/>
      <c r="B54" s="509"/>
      <c r="C54" s="502"/>
      <c r="D54" s="502"/>
      <c r="E54" s="502"/>
      <c r="F54" s="502"/>
      <c r="G54" s="503"/>
    </row>
    <row r="55" spans="1:7" ht="17.25" customHeight="1" x14ac:dyDescent="0.25">
      <c r="A55" s="496"/>
      <c r="B55" s="509"/>
      <c r="C55" s="502"/>
      <c r="D55" s="502"/>
      <c r="E55" s="502"/>
      <c r="F55" s="502"/>
      <c r="G55" s="503"/>
    </row>
    <row r="56" spans="1:7" ht="109.5" customHeight="1" x14ac:dyDescent="0.25">
      <c r="A56" s="496"/>
      <c r="B56" s="509"/>
      <c r="C56" s="502"/>
      <c r="D56" s="502"/>
      <c r="E56" s="502"/>
      <c r="F56" s="502"/>
      <c r="G56" s="503"/>
    </row>
    <row r="57" spans="1:7" ht="15" x14ac:dyDescent="0.25">
      <c r="A57" s="496">
        <v>13</v>
      </c>
      <c r="B57" s="508">
        <v>43396</v>
      </c>
      <c r="C57" s="502" t="s">
        <v>527</v>
      </c>
      <c r="D57" s="502" t="s">
        <v>528</v>
      </c>
      <c r="E57" s="502" t="s">
        <v>329</v>
      </c>
      <c r="F57" s="502" t="s">
        <v>538</v>
      </c>
      <c r="G57" s="503" t="s">
        <v>184</v>
      </c>
    </row>
    <row r="58" spans="1:7" ht="59.25" customHeight="1" x14ac:dyDescent="0.25">
      <c r="A58" s="496"/>
      <c r="B58" s="508"/>
      <c r="C58" s="502"/>
      <c r="D58" s="502"/>
      <c r="E58" s="502"/>
      <c r="F58" s="502"/>
      <c r="G58" s="503"/>
    </row>
    <row r="59" spans="1:7" ht="15" x14ac:dyDescent="0.25">
      <c r="A59" s="496"/>
      <c r="B59" s="508"/>
      <c r="C59" s="502"/>
      <c r="D59" s="502"/>
      <c r="E59" s="502"/>
      <c r="F59" s="502"/>
      <c r="G59" s="503"/>
    </row>
    <row r="60" spans="1:7" ht="102.75" customHeight="1" x14ac:dyDescent="0.25">
      <c r="A60" s="496"/>
      <c r="B60" s="508"/>
      <c r="C60" s="502"/>
      <c r="D60" s="502"/>
      <c r="E60" s="502"/>
      <c r="F60" s="502"/>
      <c r="G60" s="503"/>
    </row>
    <row r="61" spans="1:7" ht="15" x14ac:dyDescent="0.25">
      <c r="A61" s="496">
        <v>14</v>
      </c>
      <c r="B61" s="498" t="s">
        <v>540</v>
      </c>
      <c r="C61" s="502" t="s">
        <v>212</v>
      </c>
      <c r="D61" s="498" t="s">
        <v>213</v>
      </c>
      <c r="E61" s="498" t="s">
        <v>148</v>
      </c>
      <c r="F61" s="502" t="s">
        <v>565</v>
      </c>
      <c r="G61" s="503" t="s">
        <v>541</v>
      </c>
    </row>
    <row r="62" spans="1:7" ht="15" x14ac:dyDescent="0.25">
      <c r="A62" s="496"/>
      <c r="B62" s="498"/>
      <c r="C62" s="502"/>
      <c r="D62" s="498"/>
      <c r="E62" s="498"/>
      <c r="F62" s="502"/>
      <c r="G62" s="503"/>
    </row>
    <row r="63" spans="1:7" ht="31.5" customHeight="1" x14ac:dyDescent="0.25">
      <c r="A63" s="496"/>
      <c r="B63" s="498"/>
      <c r="C63" s="502"/>
      <c r="D63" s="498"/>
      <c r="E63" s="498"/>
      <c r="F63" s="502"/>
      <c r="G63" s="503"/>
    </row>
    <row r="64" spans="1:7" ht="123.75" customHeight="1" thickBot="1" x14ac:dyDescent="0.3">
      <c r="A64" s="497"/>
      <c r="B64" s="498"/>
      <c r="C64" s="502"/>
      <c r="D64" s="498"/>
      <c r="E64" s="498"/>
      <c r="F64" s="502"/>
      <c r="G64" s="503"/>
    </row>
    <row r="65" spans="1:7" ht="40.5" customHeight="1" x14ac:dyDescent="0.25">
      <c r="A65" s="496">
        <v>15</v>
      </c>
      <c r="B65" s="498" t="s">
        <v>540</v>
      </c>
      <c r="C65" s="498" t="s">
        <v>555</v>
      </c>
      <c r="D65" s="498" t="s">
        <v>556</v>
      </c>
      <c r="E65" s="499" t="s">
        <v>73</v>
      </c>
      <c r="F65" s="502" t="s">
        <v>558</v>
      </c>
      <c r="G65" s="503" t="s">
        <v>545</v>
      </c>
    </row>
    <row r="66" spans="1:7" ht="40.5" customHeight="1" x14ac:dyDescent="0.25">
      <c r="A66" s="496"/>
      <c r="B66" s="498"/>
      <c r="C66" s="498"/>
      <c r="D66" s="498"/>
      <c r="E66" s="500"/>
      <c r="F66" s="502"/>
      <c r="G66" s="503"/>
    </row>
    <row r="67" spans="1:7" ht="40.5" customHeight="1" x14ac:dyDescent="0.25">
      <c r="A67" s="496"/>
      <c r="B67" s="498"/>
      <c r="C67" s="498"/>
      <c r="D67" s="498"/>
      <c r="E67" s="500"/>
      <c r="F67" s="502"/>
      <c r="G67" s="503"/>
    </row>
    <row r="68" spans="1:7" ht="40.5" customHeight="1" thickBot="1" x14ac:dyDescent="0.3">
      <c r="A68" s="497"/>
      <c r="B68" s="498"/>
      <c r="C68" s="498"/>
      <c r="D68" s="498"/>
      <c r="E68" s="501"/>
      <c r="F68" s="502"/>
      <c r="G68" s="503"/>
    </row>
    <row r="69" spans="1:7" ht="40.5" customHeight="1" x14ac:dyDescent="0.25">
      <c r="A69" s="496">
        <v>16</v>
      </c>
      <c r="B69" s="498" t="s">
        <v>542</v>
      </c>
      <c r="C69" s="502" t="s">
        <v>543</v>
      </c>
      <c r="D69" s="498" t="s">
        <v>544</v>
      </c>
      <c r="E69" s="498" t="s">
        <v>57</v>
      </c>
      <c r="F69" s="502" t="s">
        <v>548</v>
      </c>
      <c r="G69" s="506" t="s">
        <v>13</v>
      </c>
    </row>
    <row r="70" spans="1:7" ht="40.5" customHeight="1" x14ac:dyDescent="0.25">
      <c r="A70" s="496"/>
      <c r="B70" s="498"/>
      <c r="C70" s="502"/>
      <c r="D70" s="498"/>
      <c r="E70" s="498"/>
      <c r="F70" s="502"/>
      <c r="G70" s="506"/>
    </row>
    <row r="71" spans="1:7" ht="40.5" customHeight="1" x14ac:dyDescent="0.25">
      <c r="A71" s="496"/>
      <c r="B71" s="498"/>
      <c r="C71" s="502"/>
      <c r="D71" s="498"/>
      <c r="E71" s="498"/>
      <c r="F71" s="502"/>
      <c r="G71" s="506"/>
    </row>
    <row r="72" spans="1:7" ht="40.5" customHeight="1" thickBot="1" x14ac:dyDescent="0.3">
      <c r="A72" s="497"/>
      <c r="B72" s="504"/>
      <c r="C72" s="505"/>
      <c r="D72" s="504"/>
      <c r="E72" s="504"/>
      <c r="F72" s="505"/>
      <c r="G72" s="507"/>
    </row>
  </sheetData>
  <mergeCells count="115">
    <mergeCell ref="A45:A48"/>
    <mergeCell ref="F33:F36"/>
    <mergeCell ref="G45:G48"/>
    <mergeCell ref="B45:B48"/>
    <mergeCell ref="C45:C48"/>
    <mergeCell ref="A41:A44"/>
    <mergeCell ref="G41:G44"/>
    <mergeCell ref="A37:A40"/>
    <mergeCell ref="A33:A36"/>
    <mergeCell ref="B41:B44"/>
    <mergeCell ref="C41:C44"/>
    <mergeCell ref="D41:D44"/>
    <mergeCell ref="E41:E44"/>
    <mergeCell ref="F41:F44"/>
    <mergeCell ref="D45:D48"/>
    <mergeCell ref="E45:E48"/>
    <mergeCell ref="F45:F48"/>
    <mergeCell ref="G33:G36"/>
    <mergeCell ref="A29:A32"/>
    <mergeCell ref="G29:G32"/>
    <mergeCell ref="A25:A28"/>
    <mergeCell ref="B37:B40"/>
    <mergeCell ref="C37:C40"/>
    <mergeCell ref="D37:D40"/>
    <mergeCell ref="E37:E40"/>
    <mergeCell ref="F37:F40"/>
    <mergeCell ref="G37:G40"/>
    <mergeCell ref="B29:B32"/>
    <mergeCell ref="C29:C32"/>
    <mergeCell ref="D29:D32"/>
    <mergeCell ref="E29:E32"/>
    <mergeCell ref="F29:F32"/>
    <mergeCell ref="B33:B36"/>
    <mergeCell ref="C33:C36"/>
    <mergeCell ref="D33:D36"/>
    <mergeCell ref="E33:E36"/>
    <mergeCell ref="G13:G16"/>
    <mergeCell ref="A17:A20"/>
    <mergeCell ref="B25:B28"/>
    <mergeCell ref="C25:C28"/>
    <mergeCell ref="D25:D28"/>
    <mergeCell ref="E25:E28"/>
    <mergeCell ref="F25:F28"/>
    <mergeCell ref="G25:G28"/>
    <mergeCell ref="A13:A16"/>
    <mergeCell ref="B13:B16"/>
    <mergeCell ref="C13:C16"/>
    <mergeCell ref="D13:D16"/>
    <mergeCell ref="E13:E16"/>
    <mergeCell ref="F13:F16"/>
    <mergeCell ref="B21:B24"/>
    <mergeCell ref="C21:C24"/>
    <mergeCell ref="D21:D24"/>
    <mergeCell ref="E21:E24"/>
    <mergeCell ref="F21:F24"/>
    <mergeCell ref="G21:G24"/>
    <mergeCell ref="B17:B20"/>
    <mergeCell ref="C17:C20"/>
    <mergeCell ref="A21:A24"/>
    <mergeCell ref="D17:D20"/>
    <mergeCell ref="A6:G6"/>
    <mergeCell ref="F7:G7"/>
    <mergeCell ref="A8:B8"/>
    <mergeCell ref="A9:A12"/>
    <mergeCell ref="B9:B12"/>
    <mergeCell ref="C9:C12"/>
    <mergeCell ref="D9:D12"/>
    <mergeCell ref="E9:E12"/>
    <mergeCell ref="F9:F12"/>
    <mergeCell ref="G9:G12"/>
    <mergeCell ref="A53:A56"/>
    <mergeCell ref="B57:B60"/>
    <mergeCell ref="C57:C60"/>
    <mergeCell ref="D57:D60"/>
    <mergeCell ref="E57:E60"/>
    <mergeCell ref="F57:F60"/>
    <mergeCell ref="A49:A52"/>
    <mergeCell ref="F61:F64"/>
    <mergeCell ref="G61:G64"/>
    <mergeCell ref="B53:B56"/>
    <mergeCell ref="C53:C56"/>
    <mergeCell ref="D53:D56"/>
    <mergeCell ref="E53:E56"/>
    <mergeCell ref="F53:F56"/>
    <mergeCell ref="G53:G56"/>
    <mergeCell ref="B49:B52"/>
    <mergeCell ref="C49:C52"/>
    <mergeCell ref="D49:D52"/>
    <mergeCell ref="E49:E52"/>
    <mergeCell ref="F49:F52"/>
    <mergeCell ref="G49:G52"/>
    <mergeCell ref="E17:E20"/>
    <mergeCell ref="F17:F20"/>
    <mergeCell ref="G17:G20"/>
    <mergeCell ref="A65:A68"/>
    <mergeCell ref="A69:A72"/>
    <mergeCell ref="A61:A64"/>
    <mergeCell ref="B65:B68"/>
    <mergeCell ref="C65:C68"/>
    <mergeCell ref="D65:D68"/>
    <mergeCell ref="E65:E68"/>
    <mergeCell ref="F65:F68"/>
    <mergeCell ref="G65:G68"/>
    <mergeCell ref="A57:A60"/>
    <mergeCell ref="B61:B64"/>
    <mergeCell ref="C61:C64"/>
    <mergeCell ref="D61:D64"/>
    <mergeCell ref="E61:E64"/>
    <mergeCell ref="B69:B72"/>
    <mergeCell ref="C69:C72"/>
    <mergeCell ref="D69:D72"/>
    <mergeCell ref="E69:E72"/>
    <mergeCell ref="F69:F72"/>
    <mergeCell ref="G69:G72"/>
    <mergeCell ref="G57:G60"/>
  </mergeCells>
  <pageMargins left="0.47" right="0.32" top="0.32" bottom="0.41" header="0.3" footer="0.3"/>
  <pageSetup scale="41"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1"/>
  <sheetViews>
    <sheetView topLeftCell="A25" workbookViewId="0">
      <selection activeCell="A33" sqref="A33:XFD41"/>
    </sheetView>
  </sheetViews>
  <sheetFormatPr baseColWidth="10" defaultRowHeight="15" x14ac:dyDescent="0.25"/>
  <cols>
    <col min="1" max="1" width="10.42578125" customWidth="1"/>
    <col min="2" max="2" width="26.85546875" customWidth="1"/>
    <col min="3" max="3" width="31.42578125" customWidth="1"/>
  </cols>
  <sheetData>
    <row r="1" spans="1:5" ht="81" customHeight="1" x14ac:dyDescent="0.25"/>
    <row r="2" spans="1:5" ht="18.75" x14ac:dyDescent="0.3">
      <c r="A2" s="287" t="s">
        <v>6</v>
      </c>
      <c r="B2" s="287"/>
      <c r="C2" s="287"/>
      <c r="D2" s="287"/>
      <c r="E2" s="287"/>
    </row>
    <row r="3" spans="1:5" ht="18.75" x14ac:dyDescent="0.3">
      <c r="A3" s="287" t="s">
        <v>7</v>
      </c>
      <c r="B3" s="287"/>
      <c r="C3" s="287"/>
      <c r="D3" s="287"/>
      <c r="E3" s="287"/>
    </row>
    <row r="4" spans="1:5" x14ac:dyDescent="0.25">
      <c r="A4" s="288" t="s">
        <v>266</v>
      </c>
      <c r="B4" s="288"/>
      <c r="C4" s="288"/>
      <c r="D4" s="288"/>
      <c r="E4" s="288"/>
    </row>
    <row r="5" spans="1:5" x14ac:dyDescent="0.25">
      <c r="A5" s="288"/>
      <c r="B5" s="288"/>
      <c r="C5" s="288"/>
      <c r="D5" s="288"/>
      <c r="E5" s="288"/>
    </row>
    <row r="6" spans="1:5" ht="18.75" x14ac:dyDescent="0.3">
      <c r="C6" s="393" t="s">
        <v>530</v>
      </c>
      <c r="D6" s="393"/>
    </row>
    <row r="7" spans="1:5" ht="18.75" x14ac:dyDescent="0.3">
      <c r="A7" s="83" t="s">
        <v>284</v>
      </c>
      <c r="C7" s="84"/>
      <c r="D7" s="136"/>
    </row>
    <row r="8" spans="1:5" x14ac:dyDescent="0.25">
      <c r="A8" s="288" t="s">
        <v>282</v>
      </c>
      <c r="B8" s="288"/>
      <c r="C8" s="288"/>
      <c r="D8" s="288"/>
    </row>
    <row r="9" spans="1:5" x14ac:dyDescent="0.25">
      <c r="A9" s="268" t="s">
        <v>10</v>
      </c>
      <c r="B9" s="270"/>
      <c r="C9" s="3">
        <f>+OCTUBRE!I8</f>
        <v>11</v>
      </c>
    </row>
    <row r="10" spans="1:5" x14ac:dyDescent="0.25">
      <c r="A10" s="268" t="s">
        <v>11</v>
      </c>
      <c r="B10" s="270"/>
      <c r="C10" s="3">
        <f>+OCTUBRE!J8</f>
        <v>0</v>
      </c>
    </row>
    <row r="11" spans="1:5" x14ac:dyDescent="0.25">
      <c r="A11" s="268" t="s">
        <v>12</v>
      </c>
      <c r="B11" s="270"/>
      <c r="C11" s="3">
        <f>+OCTUBRE!K8</f>
        <v>5</v>
      </c>
    </row>
    <row r="12" spans="1:5" x14ac:dyDescent="0.25">
      <c r="A12" s="268" t="s">
        <v>112</v>
      </c>
      <c r="B12" s="270"/>
      <c r="C12" s="3">
        <f>+OCTUBRE!L8</f>
        <v>2</v>
      </c>
    </row>
    <row r="13" spans="1:5" x14ac:dyDescent="0.25">
      <c r="A13" s="268" t="s">
        <v>113</v>
      </c>
      <c r="B13" s="270"/>
      <c r="C13" s="3">
        <f>+OCTUBRE!M8</f>
        <v>2</v>
      </c>
    </row>
    <row r="14" spans="1:5" x14ac:dyDescent="0.25">
      <c r="A14" s="268" t="s">
        <v>114</v>
      </c>
      <c r="B14" s="270"/>
      <c r="C14" s="3">
        <f>+OCTUBRE!N8</f>
        <v>1</v>
      </c>
    </row>
    <row r="15" spans="1:5" x14ac:dyDescent="0.25">
      <c r="A15" s="268" t="s">
        <v>115</v>
      </c>
      <c r="B15" s="270"/>
      <c r="C15" s="3">
        <f>+OCTUBRE!O8</f>
        <v>2</v>
      </c>
    </row>
    <row r="16" spans="1:5" x14ac:dyDescent="0.25">
      <c r="A16" s="268" t="s">
        <v>116</v>
      </c>
      <c r="B16" s="270"/>
      <c r="C16" s="3">
        <f>+OCTUBRE!P8</f>
        <v>0</v>
      </c>
    </row>
    <row r="17" ht="7.5" customHeight="1" x14ac:dyDescent="0.25"/>
    <row r="32" ht="6" customHeight="1" x14ac:dyDescent="0.25"/>
    <row r="33" spans="1:5" x14ac:dyDescent="0.25">
      <c r="A33" s="20" t="s">
        <v>35</v>
      </c>
      <c r="B33" s="21"/>
      <c r="C33" s="21"/>
    </row>
    <row r="34" spans="1:5" ht="23.25" customHeight="1" x14ac:dyDescent="0.25">
      <c r="A34" s="485" t="s">
        <v>508</v>
      </c>
      <c r="B34" s="486"/>
      <c r="C34" s="486"/>
      <c r="D34" s="486"/>
      <c r="E34" s="486"/>
    </row>
    <row r="35" spans="1:5" ht="27" customHeight="1" x14ac:dyDescent="0.25">
      <c r="A35" s="485" t="s">
        <v>515</v>
      </c>
      <c r="B35" s="486"/>
      <c r="C35" s="486"/>
      <c r="D35" s="486"/>
      <c r="E35" s="486"/>
    </row>
    <row r="36" spans="1:5" ht="27" customHeight="1" x14ac:dyDescent="0.25">
      <c r="A36" s="485" t="s">
        <v>509</v>
      </c>
      <c r="B36" s="486"/>
      <c r="C36" s="486"/>
      <c r="D36" s="486"/>
      <c r="E36" s="486"/>
    </row>
    <row r="37" spans="1:5" ht="27" customHeight="1" x14ac:dyDescent="0.25">
      <c r="A37" s="485" t="s">
        <v>510</v>
      </c>
      <c r="B37" s="486"/>
      <c r="C37" s="486"/>
      <c r="D37" s="486"/>
      <c r="E37" s="486"/>
    </row>
    <row r="38" spans="1:5" ht="27" customHeight="1" x14ac:dyDescent="0.25">
      <c r="A38" s="485" t="s">
        <v>511</v>
      </c>
      <c r="B38" s="486"/>
      <c r="C38" s="486"/>
      <c r="D38" s="486"/>
      <c r="E38" s="486"/>
    </row>
    <row r="39" spans="1:5" ht="26.25" customHeight="1" x14ac:dyDescent="0.25">
      <c r="A39" s="485" t="s">
        <v>512</v>
      </c>
      <c r="B39" s="486"/>
      <c r="C39" s="486"/>
      <c r="D39" s="486"/>
      <c r="E39" s="486"/>
    </row>
    <row r="40" spans="1:5" ht="19.5" customHeight="1" x14ac:dyDescent="0.25">
      <c r="A40" s="485" t="s">
        <v>513</v>
      </c>
      <c r="B40" s="486"/>
      <c r="C40" s="486"/>
      <c r="D40" s="486"/>
      <c r="E40" s="486"/>
    </row>
    <row r="41" spans="1:5" ht="25.5" customHeight="1" x14ac:dyDescent="0.25">
      <c r="A41" s="485" t="s">
        <v>514</v>
      </c>
      <c r="B41" s="486"/>
      <c r="C41" s="486"/>
      <c r="D41" s="486"/>
      <c r="E41" s="486"/>
    </row>
  </sheetData>
  <mergeCells count="21">
    <mergeCell ref="A39:E39"/>
    <mergeCell ref="A40:E40"/>
    <mergeCell ref="A41:E41"/>
    <mergeCell ref="A16:B16"/>
    <mergeCell ref="A34:E34"/>
    <mergeCell ref="A35:E35"/>
    <mergeCell ref="A36:E36"/>
    <mergeCell ref="A37:E37"/>
    <mergeCell ref="A38:E38"/>
    <mergeCell ref="A15:B15"/>
    <mergeCell ref="A2:E2"/>
    <mergeCell ref="A3:E3"/>
    <mergeCell ref="A4:E5"/>
    <mergeCell ref="C6:D6"/>
    <mergeCell ref="A8:D8"/>
    <mergeCell ref="A9:B9"/>
    <mergeCell ref="A10:B10"/>
    <mergeCell ref="A11:B11"/>
    <mergeCell ref="A12:B12"/>
    <mergeCell ref="A13:B13"/>
    <mergeCell ref="A14:B14"/>
  </mergeCells>
  <pageMargins left="0.68" right="0.31" top="0.41" bottom="0.34" header="0.3" footer="0.25"/>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6:J44"/>
  <sheetViews>
    <sheetView topLeftCell="A28" workbookViewId="0">
      <selection activeCell="A36" sqref="A36:H44"/>
    </sheetView>
  </sheetViews>
  <sheetFormatPr baseColWidth="10" defaultRowHeight="15" x14ac:dyDescent="0.25"/>
  <sheetData>
    <row r="6" spans="1:10" ht="18.75" x14ac:dyDescent="0.3">
      <c r="A6" s="287" t="s">
        <v>6</v>
      </c>
      <c r="B6" s="287"/>
      <c r="C6" s="287"/>
      <c r="D6" s="287"/>
      <c r="E6" s="287"/>
      <c r="F6" s="287"/>
      <c r="G6" s="287"/>
      <c r="H6" s="287"/>
    </row>
    <row r="7" spans="1:10" ht="18.75" x14ac:dyDescent="0.3">
      <c r="A7" s="287" t="s">
        <v>7</v>
      </c>
      <c r="B7" s="287"/>
      <c r="C7" s="287"/>
      <c r="D7" s="287"/>
      <c r="E7" s="287"/>
      <c r="F7" s="287"/>
      <c r="G7" s="287"/>
      <c r="H7" s="287"/>
    </row>
    <row r="8" spans="1:10" x14ac:dyDescent="0.25">
      <c r="A8" s="288" t="s">
        <v>266</v>
      </c>
      <c r="B8" s="288"/>
      <c r="C8" s="288"/>
      <c r="D8" s="288"/>
      <c r="E8" s="288"/>
      <c r="F8" s="288"/>
      <c r="G8" s="288"/>
    </row>
    <row r="9" spans="1:10" x14ac:dyDescent="0.25">
      <c r="A9" s="288"/>
      <c r="B9" s="288"/>
      <c r="C9" s="288"/>
      <c r="D9" s="288"/>
      <c r="E9" s="288"/>
      <c r="F9" s="288"/>
      <c r="G9" s="288"/>
    </row>
    <row r="10" spans="1:10" ht="18.75" x14ac:dyDescent="0.3">
      <c r="D10" s="147"/>
      <c r="E10" s="148"/>
      <c r="F10" s="524" t="s">
        <v>578</v>
      </c>
      <c r="G10" s="524"/>
      <c r="H10" s="524"/>
    </row>
    <row r="11" spans="1:10" ht="21" x14ac:dyDescent="0.3">
      <c r="A11" s="83" t="s">
        <v>284</v>
      </c>
      <c r="B11" s="73"/>
      <c r="C11" s="84"/>
      <c r="D11" s="136"/>
      <c r="G11" s="525">
        <v>12</v>
      </c>
      <c r="H11" s="525"/>
    </row>
    <row r="12" spans="1:10" x14ac:dyDescent="0.25">
      <c r="A12" s="526" t="s">
        <v>282</v>
      </c>
      <c r="B12" s="526"/>
      <c r="C12" s="526"/>
      <c r="D12" s="526"/>
      <c r="E12" s="526"/>
      <c r="F12" s="526"/>
      <c r="G12" s="526"/>
    </row>
    <row r="13" spans="1:10" x14ac:dyDescent="0.25">
      <c r="A13" s="523" t="s">
        <v>10</v>
      </c>
      <c r="B13" s="523"/>
      <c r="C13" s="523"/>
      <c r="D13" s="523"/>
      <c r="E13" s="523"/>
      <c r="F13" s="523"/>
      <c r="G13" s="3">
        <v>4</v>
      </c>
    </row>
    <row r="14" spans="1:10" x14ac:dyDescent="0.25">
      <c r="A14" s="523" t="s">
        <v>11</v>
      </c>
      <c r="B14" s="523"/>
      <c r="C14" s="523"/>
      <c r="D14" s="523"/>
      <c r="E14" s="523"/>
      <c r="F14" s="523"/>
      <c r="G14" s="3">
        <v>1</v>
      </c>
    </row>
    <row r="15" spans="1:10" x14ac:dyDescent="0.25">
      <c r="A15" s="523" t="s">
        <v>12</v>
      </c>
      <c r="B15" s="523"/>
      <c r="C15" s="523"/>
      <c r="D15" s="523"/>
      <c r="E15" s="523"/>
      <c r="F15" s="523"/>
      <c r="G15" s="3">
        <v>5</v>
      </c>
    </row>
    <row r="16" spans="1:10" x14ac:dyDescent="0.25">
      <c r="A16" s="523" t="s">
        <v>112</v>
      </c>
      <c r="B16" s="523"/>
      <c r="C16" s="523"/>
      <c r="D16" s="523"/>
      <c r="E16" s="523"/>
      <c r="F16" s="523"/>
      <c r="G16" s="3">
        <v>1</v>
      </c>
      <c r="J16" t="s">
        <v>579</v>
      </c>
    </row>
    <row r="17" spans="1:7" x14ac:dyDescent="0.25">
      <c r="A17" s="523" t="s">
        <v>113</v>
      </c>
      <c r="B17" s="523"/>
      <c r="C17" s="523"/>
      <c r="D17" s="523"/>
      <c r="E17" s="523"/>
      <c r="F17" s="523"/>
      <c r="G17" s="3">
        <v>1</v>
      </c>
    </row>
    <row r="18" spans="1:7" x14ac:dyDescent="0.25">
      <c r="A18" s="523" t="s">
        <v>114</v>
      </c>
      <c r="B18" s="523"/>
      <c r="C18" s="523"/>
      <c r="D18" s="523"/>
      <c r="E18" s="523"/>
      <c r="F18" s="523"/>
      <c r="G18" s="3">
        <v>0</v>
      </c>
    </row>
    <row r="19" spans="1:7" x14ac:dyDescent="0.25">
      <c r="A19" s="523" t="s">
        <v>115</v>
      </c>
      <c r="B19" s="523"/>
      <c r="C19" s="523"/>
      <c r="D19" s="523"/>
      <c r="E19" s="523"/>
      <c r="F19" s="523"/>
      <c r="G19" s="3">
        <v>3</v>
      </c>
    </row>
    <row r="20" spans="1:7" x14ac:dyDescent="0.25">
      <c r="A20" s="523" t="s">
        <v>116</v>
      </c>
      <c r="B20" s="523"/>
      <c r="C20" s="523"/>
      <c r="D20" s="523"/>
      <c r="E20" s="523"/>
      <c r="F20" s="523"/>
      <c r="G20" s="3">
        <v>0</v>
      </c>
    </row>
    <row r="35" spans="1:8" ht="20.25" customHeight="1" x14ac:dyDescent="0.25"/>
    <row r="36" spans="1:8" ht="18.75" customHeight="1" x14ac:dyDescent="0.25">
      <c r="A36" s="20" t="s">
        <v>35</v>
      </c>
      <c r="B36" s="21"/>
      <c r="C36" s="21"/>
    </row>
    <row r="37" spans="1:8" ht="24" customHeight="1" x14ac:dyDescent="0.25">
      <c r="A37" s="521" t="s">
        <v>570</v>
      </c>
      <c r="B37" s="522"/>
      <c r="C37" s="522"/>
      <c r="D37" s="522"/>
      <c r="E37" s="522"/>
      <c r="F37" s="522"/>
      <c r="G37" s="522"/>
      <c r="H37" s="522"/>
    </row>
    <row r="38" spans="1:8" ht="21" customHeight="1" x14ac:dyDescent="0.25">
      <c r="A38" s="521" t="s">
        <v>571</v>
      </c>
      <c r="B38" s="522"/>
      <c r="C38" s="522"/>
      <c r="D38" s="522"/>
      <c r="E38" s="522"/>
      <c r="F38" s="522"/>
      <c r="G38" s="522"/>
      <c r="H38" s="522"/>
    </row>
    <row r="39" spans="1:8" ht="21.75" customHeight="1" x14ac:dyDescent="0.25">
      <c r="A39" s="521" t="s">
        <v>572</v>
      </c>
      <c r="B39" s="522"/>
      <c r="C39" s="522"/>
      <c r="D39" s="522"/>
      <c r="E39" s="522"/>
      <c r="F39" s="522"/>
      <c r="G39" s="522"/>
      <c r="H39" s="522"/>
    </row>
    <row r="40" spans="1:8" ht="23.25" customHeight="1" x14ac:dyDescent="0.25">
      <c r="A40" s="521" t="s">
        <v>573</v>
      </c>
      <c r="B40" s="522"/>
      <c r="C40" s="522"/>
      <c r="D40" s="522"/>
      <c r="E40" s="522"/>
      <c r="F40" s="522"/>
      <c r="G40" s="522"/>
      <c r="H40" s="522"/>
    </row>
    <row r="41" spans="1:8" ht="22.5" customHeight="1" x14ac:dyDescent="0.25">
      <c r="A41" s="521" t="s">
        <v>574</v>
      </c>
      <c r="B41" s="522"/>
      <c r="C41" s="522"/>
      <c r="D41" s="522"/>
      <c r="E41" s="522"/>
      <c r="F41" s="522"/>
      <c r="G41" s="522"/>
      <c r="H41" s="522"/>
    </row>
    <row r="42" spans="1:8" ht="21.75" customHeight="1" x14ac:dyDescent="0.25">
      <c r="A42" s="521" t="s">
        <v>575</v>
      </c>
      <c r="B42" s="522"/>
      <c r="C42" s="522"/>
      <c r="D42" s="522"/>
      <c r="E42" s="522"/>
      <c r="F42" s="522"/>
      <c r="G42" s="522"/>
      <c r="H42" s="522"/>
    </row>
    <row r="43" spans="1:8" ht="14.25" customHeight="1" x14ac:dyDescent="0.25">
      <c r="A43" s="521" t="s">
        <v>576</v>
      </c>
      <c r="B43" s="522"/>
      <c r="C43" s="522"/>
      <c r="D43" s="522"/>
      <c r="E43" s="522"/>
      <c r="F43" s="522"/>
      <c r="G43" s="522"/>
      <c r="H43" s="522"/>
    </row>
    <row r="44" spans="1:8" ht="22.5" customHeight="1" x14ac:dyDescent="0.25">
      <c r="A44" s="521" t="s">
        <v>577</v>
      </c>
      <c r="B44" s="522"/>
      <c r="C44" s="522"/>
      <c r="D44" s="522"/>
      <c r="E44" s="522"/>
      <c r="F44" s="522"/>
      <c r="G44" s="522"/>
      <c r="H44" s="522"/>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41:H41"/>
    <mergeCell ref="A42:H42"/>
    <mergeCell ref="A43:H43"/>
    <mergeCell ref="A44:H44"/>
    <mergeCell ref="A19:F19"/>
    <mergeCell ref="A20:F20"/>
    <mergeCell ref="A37:H37"/>
    <mergeCell ref="A38:H38"/>
    <mergeCell ref="A39:H39"/>
    <mergeCell ref="A40:H40"/>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27"/>
  <sheetViews>
    <sheetView zoomScale="90" zoomScaleNormal="90" workbookViewId="0">
      <selection activeCell="J8" sqref="J8"/>
    </sheetView>
  </sheetViews>
  <sheetFormatPr baseColWidth="10" defaultRowHeight="15" x14ac:dyDescent="0.25"/>
  <cols>
    <col min="1" max="1" width="3.28515625" customWidth="1"/>
    <col min="2" max="2" width="7.42578125" style="165" customWidth="1"/>
    <col min="3" max="3" width="9.140625" customWidth="1"/>
    <col min="4" max="4" width="6.28515625" customWidth="1"/>
    <col min="5" max="5" width="8" customWidth="1"/>
    <col min="6" max="6" width="46.85546875" customWidth="1"/>
    <col min="7" max="7" width="10.7109375" customWidth="1"/>
  </cols>
  <sheetData>
    <row r="1" spans="1:7" ht="15.75" customHeight="1" x14ac:dyDescent="0.25">
      <c r="A1" s="198"/>
      <c r="B1" s="198"/>
      <c r="C1" s="198"/>
      <c r="D1" s="198"/>
      <c r="E1" s="198"/>
      <c r="F1" s="198"/>
      <c r="G1" s="198"/>
    </row>
    <row r="2" spans="1:7" ht="15" customHeight="1" x14ac:dyDescent="0.25">
      <c r="A2" s="78"/>
      <c r="B2" s="171"/>
      <c r="C2" s="78"/>
      <c r="D2" s="78"/>
      <c r="E2" s="78"/>
      <c r="F2" s="78"/>
      <c r="G2" s="78"/>
    </row>
    <row r="3" spans="1:7" ht="12.75" customHeight="1" x14ac:dyDescent="0.25">
      <c r="A3" s="78"/>
      <c r="B3" s="171"/>
      <c r="C3" s="78"/>
      <c r="D3" s="78"/>
      <c r="E3" s="78"/>
      <c r="F3" s="78"/>
      <c r="G3" s="78"/>
    </row>
    <row r="4" spans="1:7" ht="16.5" customHeight="1" x14ac:dyDescent="0.25">
      <c r="A4" s="78"/>
      <c r="B4" s="171"/>
      <c r="C4" s="78"/>
      <c r="D4" s="78"/>
      <c r="E4" s="78"/>
      <c r="F4" s="78"/>
      <c r="G4" s="78"/>
    </row>
    <row r="5" spans="1:7" ht="21.75" customHeight="1" x14ac:dyDescent="0.25">
      <c r="A5" s="78"/>
      <c r="B5" s="171"/>
      <c r="C5" s="15"/>
      <c r="D5" s="78"/>
      <c r="E5" s="78"/>
      <c r="F5" s="15"/>
      <c r="G5" s="78"/>
    </row>
    <row r="6" spans="1:7" ht="69.75" customHeight="1" thickBot="1" x14ac:dyDescent="0.3">
      <c r="A6" s="527" t="s">
        <v>615</v>
      </c>
      <c r="B6" s="527"/>
      <c r="C6" s="527"/>
      <c r="D6" s="527"/>
      <c r="E6" s="527"/>
      <c r="F6" s="527"/>
      <c r="G6" s="527"/>
    </row>
    <row r="7" spans="1:7" s="21" customFormat="1" ht="16.5" customHeight="1" thickBot="1" x14ac:dyDescent="0.25">
      <c r="A7" s="177" t="s">
        <v>178</v>
      </c>
      <c r="B7" s="178"/>
      <c r="C7" s="179"/>
      <c r="D7" s="179"/>
      <c r="E7" s="179"/>
      <c r="F7" s="528" t="s">
        <v>580</v>
      </c>
      <c r="G7" s="529"/>
    </row>
    <row r="8" spans="1:7" s="170" customFormat="1" ht="36" customHeight="1" thickBot="1" x14ac:dyDescent="0.2">
      <c r="A8" s="530" t="s">
        <v>1</v>
      </c>
      <c r="B8" s="531"/>
      <c r="C8" s="167" t="s">
        <v>0</v>
      </c>
      <c r="D8" s="167" t="s">
        <v>61</v>
      </c>
      <c r="E8" s="167" t="s">
        <v>2</v>
      </c>
      <c r="F8" s="168" t="s">
        <v>180</v>
      </c>
      <c r="G8" s="169" t="s">
        <v>55</v>
      </c>
    </row>
    <row r="9" spans="1:7" ht="111" customHeight="1" x14ac:dyDescent="0.25">
      <c r="A9" s="151">
        <v>1</v>
      </c>
      <c r="B9" s="166">
        <v>43466</v>
      </c>
      <c r="C9" s="163" t="s">
        <v>581</v>
      </c>
      <c r="D9" s="164" t="s">
        <v>582</v>
      </c>
      <c r="E9" s="164" t="s">
        <v>71</v>
      </c>
      <c r="F9" s="164" t="s">
        <v>614</v>
      </c>
      <c r="G9" s="152" t="s">
        <v>13</v>
      </c>
    </row>
    <row r="10" spans="1:7" ht="132" customHeight="1" x14ac:dyDescent="0.25">
      <c r="A10" s="153">
        <v>2</v>
      </c>
      <c r="B10" s="172">
        <v>43468</v>
      </c>
      <c r="C10" s="176" t="s">
        <v>583</v>
      </c>
      <c r="D10" s="154" t="s">
        <v>327</v>
      </c>
      <c r="E10" s="155" t="s">
        <v>21</v>
      </c>
      <c r="F10" s="180" t="s">
        <v>639</v>
      </c>
      <c r="G10" s="156" t="s">
        <v>13</v>
      </c>
    </row>
    <row r="11" spans="1:7" ht="192.75" customHeight="1" x14ac:dyDescent="0.25">
      <c r="A11" s="153">
        <v>3</v>
      </c>
      <c r="B11" s="172">
        <v>43474</v>
      </c>
      <c r="C11" s="155" t="s">
        <v>584</v>
      </c>
      <c r="D11" s="154" t="s">
        <v>585</v>
      </c>
      <c r="E11" s="155" t="s">
        <v>21</v>
      </c>
      <c r="F11" s="157" t="s">
        <v>586</v>
      </c>
      <c r="G11" s="156" t="s">
        <v>613</v>
      </c>
    </row>
    <row r="12" spans="1:7" ht="162.75" customHeight="1" x14ac:dyDescent="0.25">
      <c r="A12" s="153">
        <v>4</v>
      </c>
      <c r="B12" s="172">
        <v>43478</v>
      </c>
      <c r="C12" s="149" t="s">
        <v>587</v>
      </c>
      <c r="D12" s="154" t="s">
        <v>340</v>
      </c>
      <c r="E12" s="155" t="s">
        <v>344</v>
      </c>
      <c r="F12" s="150" t="s">
        <v>588</v>
      </c>
      <c r="G12" s="156" t="s">
        <v>627</v>
      </c>
    </row>
    <row r="13" spans="1:7" ht="148.5" customHeight="1" x14ac:dyDescent="0.25">
      <c r="A13" s="153">
        <v>5</v>
      </c>
      <c r="B13" s="172">
        <v>43478</v>
      </c>
      <c r="C13" s="149" t="s">
        <v>589</v>
      </c>
      <c r="D13" s="154" t="s">
        <v>302</v>
      </c>
      <c r="E13" s="155" t="s">
        <v>21</v>
      </c>
      <c r="F13" s="155" t="s">
        <v>590</v>
      </c>
      <c r="G13" s="156" t="s">
        <v>628</v>
      </c>
    </row>
    <row r="14" spans="1:7" ht="125.25" customHeight="1" x14ac:dyDescent="0.25">
      <c r="A14" s="153">
        <v>6</v>
      </c>
      <c r="B14" s="172">
        <v>43479</v>
      </c>
      <c r="C14" s="175" t="s">
        <v>616</v>
      </c>
      <c r="D14" s="154" t="s">
        <v>591</v>
      </c>
      <c r="E14" s="155" t="s">
        <v>71</v>
      </c>
      <c r="F14" s="155" t="s">
        <v>592</v>
      </c>
      <c r="G14" s="156" t="s">
        <v>4</v>
      </c>
    </row>
    <row r="15" spans="1:7" ht="204" customHeight="1" x14ac:dyDescent="0.25">
      <c r="A15" s="153">
        <v>7</v>
      </c>
      <c r="B15" s="173">
        <v>43480</v>
      </c>
      <c r="C15" s="149" t="s">
        <v>617</v>
      </c>
      <c r="D15" s="157" t="s">
        <v>414</v>
      </c>
      <c r="E15" s="157" t="s">
        <v>21</v>
      </c>
      <c r="F15" s="157" t="s">
        <v>594</v>
      </c>
      <c r="G15" s="158" t="s">
        <v>626</v>
      </c>
    </row>
    <row r="16" spans="1:7" ht="197.25" customHeight="1" x14ac:dyDescent="0.25">
      <c r="A16" s="153">
        <v>8</v>
      </c>
      <c r="B16" s="172">
        <v>43480</v>
      </c>
      <c r="C16" s="155" t="s">
        <v>618</v>
      </c>
      <c r="D16" s="154" t="s">
        <v>595</v>
      </c>
      <c r="E16" s="155" t="s">
        <v>190</v>
      </c>
      <c r="F16" s="155" t="s">
        <v>596</v>
      </c>
      <c r="G16" s="156" t="s">
        <v>593</v>
      </c>
    </row>
    <row r="17" spans="1:8" ht="150" customHeight="1" x14ac:dyDescent="0.25">
      <c r="A17" s="153">
        <v>9</v>
      </c>
      <c r="B17" s="172">
        <v>43480</v>
      </c>
      <c r="C17" s="155" t="s">
        <v>619</v>
      </c>
      <c r="D17" s="154" t="s">
        <v>597</v>
      </c>
      <c r="E17" s="155" t="s">
        <v>73</v>
      </c>
      <c r="F17" s="155" t="s">
        <v>598</v>
      </c>
      <c r="G17" s="156" t="s">
        <v>207</v>
      </c>
    </row>
    <row r="18" spans="1:8" ht="124.5" customHeight="1" x14ac:dyDescent="0.25">
      <c r="A18" s="153">
        <v>10</v>
      </c>
      <c r="B18" s="172">
        <v>43480</v>
      </c>
      <c r="C18" s="155" t="s">
        <v>599</v>
      </c>
      <c r="D18" s="154" t="s">
        <v>414</v>
      </c>
      <c r="E18" s="155" t="s">
        <v>601</v>
      </c>
      <c r="F18" s="155" t="s">
        <v>600</v>
      </c>
      <c r="G18" s="156" t="s">
        <v>625</v>
      </c>
      <c r="H18" t="s">
        <v>332</v>
      </c>
    </row>
    <row r="19" spans="1:8" ht="120.75" customHeight="1" x14ac:dyDescent="0.25">
      <c r="A19" s="153">
        <v>11</v>
      </c>
      <c r="B19" s="172">
        <v>43481</v>
      </c>
      <c r="C19" s="155" t="s">
        <v>608</v>
      </c>
      <c r="D19" s="154" t="s">
        <v>609</v>
      </c>
      <c r="E19" s="155" t="s">
        <v>71</v>
      </c>
      <c r="F19" s="155" t="s">
        <v>610</v>
      </c>
      <c r="G19" s="156" t="s">
        <v>624</v>
      </c>
    </row>
    <row r="20" spans="1:8" ht="135.75" customHeight="1" x14ac:dyDescent="0.25">
      <c r="A20" s="153">
        <v>12</v>
      </c>
      <c r="B20" s="172">
        <v>43481</v>
      </c>
      <c r="C20" s="155" t="s">
        <v>604</v>
      </c>
      <c r="D20" s="154" t="s">
        <v>303</v>
      </c>
      <c r="E20" s="155" t="s">
        <v>18</v>
      </c>
      <c r="F20" s="155" t="s">
        <v>605</v>
      </c>
      <c r="G20" s="156" t="s">
        <v>606</v>
      </c>
    </row>
    <row r="21" spans="1:8" ht="123" customHeight="1" x14ac:dyDescent="0.25">
      <c r="A21" s="153">
        <v>13</v>
      </c>
      <c r="B21" s="172">
        <v>43481</v>
      </c>
      <c r="C21" s="155" t="s">
        <v>212</v>
      </c>
      <c r="D21" s="154" t="s">
        <v>213</v>
      </c>
      <c r="E21" s="180" t="s">
        <v>634</v>
      </c>
      <c r="F21" s="155" t="s">
        <v>607</v>
      </c>
      <c r="G21" s="156" t="s">
        <v>635</v>
      </c>
    </row>
    <row r="22" spans="1:8" ht="153.75" customHeight="1" x14ac:dyDescent="0.25">
      <c r="A22" s="153">
        <v>14</v>
      </c>
      <c r="B22" s="172">
        <v>43482</v>
      </c>
      <c r="C22" s="155" t="s">
        <v>636</v>
      </c>
      <c r="D22" s="154" t="s">
        <v>390</v>
      </c>
      <c r="E22" s="155" t="s">
        <v>602</v>
      </c>
      <c r="F22" s="155" t="s">
        <v>603</v>
      </c>
      <c r="G22" s="156" t="s">
        <v>207</v>
      </c>
    </row>
    <row r="23" spans="1:8" ht="124.5" customHeight="1" thickBot="1" x14ac:dyDescent="0.3">
      <c r="A23" s="187">
        <v>15</v>
      </c>
      <c r="B23" s="188">
        <v>43484</v>
      </c>
      <c r="C23" s="189" t="s">
        <v>212</v>
      </c>
      <c r="D23" s="197" t="s">
        <v>213</v>
      </c>
      <c r="E23" s="193" t="s">
        <v>629</v>
      </c>
      <c r="F23" s="189" t="s">
        <v>638</v>
      </c>
      <c r="G23" s="190" t="s">
        <v>189</v>
      </c>
    </row>
    <row r="24" spans="1:8" ht="108.75" customHeight="1" thickBot="1" x14ac:dyDescent="0.3">
      <c r="A24" s="191">
        <v>16</v>
      </c>
      <c r="B24" s="192">
        <v>43484</v>
      </c>
      <c r="C24" s="194" t="s">
        <v>632</v>
      </c>
      <c r="D24" s="194" t="s">
        <v>633</v>
      </c>
      <c r="E24" s="194" t="s">
        <v>71</v>
      </c>
      <c r="F24" s="194" t="s">
        <v>630</v>
      </c>
      <c r="G24" s="195" t="s">
        <v>631</v>
      </c>
    </row>
    <row r="25" spans="1:8" ht="105" customHeight="1" thickBot="1" x14ac:dyDescent="0.3">
      <c r="A25" s="182">
        <v>17</v>
      </c>
      <c r="B25" s="183">
        <v>43485</v>
      </c>
      <c r="C25" s="184" t="s">
        <v>611</v>
      </c>
      <c r="D25" s="185" t="s">
        <v>322</v>
      </c>
      <c r="E25" s="184" t="s">
        <v>71</v>
      </c>
      <c r="F25" s="184" t="s">
        <v>612</v>
      </c>
      <c r="G25" s="186" t="s">
        <v>623</v>
      </c>
    </row>
    <row r="26" spans="1:8" ht="93.75" customHeight="1" thickBot="1" x14ac:dyDescent="0.3">
      <c r="A26" s="159">
        <v>18</v>
      </c>
      <c r="B26" s="174">
        <v>43489</v>
      </c>
      <c r="C26" s="181" t="s">
        <v>620</v>
      </c>
      <c r="D26" s="161" t="s">
        <v>621</v>
      </c>
      <c r="E26" s="160" t="s">
        <v>71</v>
      </c>
      <c r="F26" s="160" t="s">
        <v>622</v>
      </c>
      <c r="G26" s="214" t="s">
        <v>744</v>
      </c>
    </row>
    <row r="27" spans="1:8" ht="120.75" customHeight="1" thickBot="1" x14ac:dyDescent="0.3">
      <c r="A27" s="159">
        <v>19</v>
      </c>
      <c r="B27" s="174">
        <v>43494</v>
      </c>
      <c r="C27" s="160" t="s">
        <v>212</v>
      </c>
      <c r="D27" s="196" t="s">
        <v>213</v>
      </c>
      <c r="E27" s="160" t="s">
        <v>71</v>
      </c>
      <c r="F27" s="160" t="s">
        <v>637</v>
      </c>
      <c r="G27" s="162" t="s">
        <v>5</v>
      </c>
    </row>
  </sheetData>
  <mergeCells count="3">
    <mergeCell ref="A6:G6"/>
    <mergeCell ref="F7:G7"/>
    <mergeCell ref="A8:B8"/>
  </mergeCells>
  <printOptions verticalCentered="1"/>
  <pageMargins left="0.23622047244094491" right="0.23622047244094491" top="0.74803149606299213" bottom="0.19685039370078741" header="0.31496062992125984" footer="0.23622047244094491"/>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6:H42"/>
  <sheetViews>
    <sheetView workbookViewId="0">
      <selection activeCell="G44" sqref="G44"/>
    </sheetView>
  </sheetViews>
  <sheetFormatPr baseColWidth="10" defaultRowHeight="15" x14ac:dyDescent="0.25"/>
  <cols>
    <col min="3" max="3" width="10.85546875" customWidth="1"/>
    <col min="4" max="4" width="10.5703125" customWidth="1"/>
    <col min="6" max="6" width="8.85546875" customWidth="1"/>
    <col min="7" max="7" width="11.85546875" bestFit="1" customWidth="1"/>
  </cols>
  <sheetData>
    <row r="6" spans="1:8" ht="18.75" x14ac:dyDescent="0.3">
      <c r="A6" s="287" t="s">
        <v>6</v>
      </c>
      <c r="B6" s="287"/>
      <c r="C6" s="287"/>
      <c r="D6" s="287"/>
      <c r="E6" s="287"/>
      <c r="F6" s="287"/>
      <c r="G6" s="287"/>
      <c r="H6" s="287"/>
    </row>
    <row r="7" spans="1:8" ht="18.75" x14ac:dyDescent="0.3">
      <c r="A7" s="287" t="s">
        <v>7</v>
      </c>
      <c r="B7" s="287"/>
      <c r="C7" s="287"/>
      <c r="D7" s="287"/>
      <c r="E7" s="287"/>
      <c r="F7" s="287"/>
      <c r="G7" s="287"/>
      <c r="H7" s="287"/>
    </row>
    <row r="8" spans="1:8" x14ac:dyDescent="0.25">
      <c r="A8" s="288" t="s">
        <v>266</v>
      </c>
      <c r="B8" s="288"/>
      <c r="C8" s="288"/>
      <c r="D8" s="288"/>
      <c r="E8" s="288"/>
      <c r="F8" s="288"/>
      <c r="G8" s="288"/>
    </row>
    <row r="9" spans="1:8" x14ac:dyDescent="0.25">
      <c r="A9" s="288"/>
      <c r="B9" s="288"/>
      <c r="C9" s="288"/>
      <c r="D9" s="288"/>
      <c r="E9" s="288"/>
      <c r="F9" s="288"/>
      <c r="G9" s="288"/>
    </row>
    <row r="10" spans="1:8" ht="18.75" x14ac:dyDescent="0.3">
      <c r="D10" s="147"/>
      <c r="E10" s="148"/>
      <c r="F10" s="524" t="s">
        <v>580</v>
      </c>
      <c r="G10" s="524"/>
      <c r="H10" s="524"/>
    </row>
    <row r="11" spans="1:8" ht="21" x14ac:dyDescent="0.3">
      <c r="A11" s="83" t="s">
        <v>284</v>
      </c>
      <c r="B11" s="73"/>
      <c r="C11" s="84"/>
      <c r="D11" s="136"/>
      <c r="G11" s="525">
        <v>19</v>
      </c>
      <c r="H11" s="525"/>
    </row>
    <row r="12" spans="1:8" x14ac:dyDescent="0.25">
      <c r="A12" s="526" t="s">
        <v>282</v>
      </c>
      <c r="B12" s="526"/>
      <c r="C12" s="526"/>
      <c r="D12" s="526"/>
      <c r="E12" s="526"/>
      <c r="F12" s="526"/>
      <c r="G12" s="526"/>
    </row>
    <row r="13" spans="1:8" x14ac:dyDescent="0.25">
      <c r="A13" s="523" t="s">
        <v>10</v>
      </c>
      <c r="B13" s="523"/>
      <c r="C13" s="523"/>
      <c r="D13" s="523"/>
      <c r="E13" s="523"/>
      <c r="F13" s="523"/>
      <c r="G13" s="3">
        <v>11</v>
      </c>
    </row>
    <row r="14" spans="1:8" x14ac:dyDescent="0.25">
      <c r="A14" s="523" t="s">
        <v>11</v>
      </c>
      <c r="B14" s="523"/>
      <c r="C14" s="523"/>
      <c r="D14" s="523"/>
      <c r="E14" s="523"/>
      <c r="F14" s="523"/>
      <c r="G14" s="3">
        <v>2</v>
      </c>
    </row>
    <row r="15" spans="1:8" x14ac:dyDescent="0.25">
      <c r="A15" s="523" t="s">
        <v>12</v>
      </c>
      <c r="B15" s="523"/>
      <c r="C15" s="523"/>
      <c r="D15" s="523"/>
      <c r="E15" s="523"/>
      <c r="F15" s="523"/>
      <c r="G15" s="3">
        <v>0</v>
      </c>
    </row>
    <row r="16" spans="1:8" x14ac:dyDescent="0.25">
      <c r="A16" s="523" t="s">
        <v>112</v>
      </c>
      <c r="B16" s="523"/>
      <c r="C16" s="523"/>
      <c r="D16" s="523"/>
      <c r="E16" s="523"/>
      <c r="F16" s="523"/>
      <c r="G16" s="3">
        <v>1</v>
      </c>
    </row>
    <row r="17" spans="1:7" x14ac:dyDescent="0.25">
      <c r="A17" s="523" t="s">
        <v>113</v>
      </c>
      <c r="B17" s="523"/>
      <c r="C17" s="523"/>
      <c r="D17" s="523"/>
      <c r="E17" s="523"/>
      <c r="F17" s="523"/>
      <c r="G17" s="3">
        <v>2</v>
      </c>
    </row>
    <row r="18" spans="1:7" x14ac:dyDescent="0.25">
      <c r="A18" s="523" t="s">
        <v>114</v>
      </c>
      <c r="B18" s="523"/>
      <c r="C18" s="523"/>
      <c r="D18" s="523"/>
      <c r="E18" s="523"/>
      <c r="F18" s="523"/>
      <c r="G18" s="3">
        <v>1</v>
      </c>
    </row>
    <row r="19" spans="1:7" x14ac:dyDescent="0.25">
      <c r="A19" s="523" t="s">
        <v>115</v>
      </c>
      <c r="B19" s="523"/>
      <c r="C19" s="523"/>
      <c r="D19" s="523"/>
      <c r="E19" s="523"/>
      <c r="F19" s="523"/>
      <c r="G19" s="3">
        <v>2</v>
      </c>
    </row>
    <row r="20" spans="1:7" x14ac:dyDescent="0.25">
      <c r="A20" s="523" t="s">
        <v>116</v>
      </c>
      <c r="B20" s="523"/>
      <c r="C20" s="523"/>
      <c r="D20" s="523"/>
      <c r="E20" s="523"/>
      <c r="F20" s="523"/>
      <c r="G20" s="3">
        <v>3</v>
      </c>
    </row>
    <row r="33" spans="1:8" ht="6.75" customHeight="1" x14ac:dyDescent="0.25"/>
    <row r="34" spans="1:8" x14ac:dyDescent="0.25">
      <c r="A34" s="20" t="s">
        <v>35</v>
      </c>
      <c r="B34" s="21"/>
      <c r="C34" s="21"/>
    </row>
    <row r="35" spans="1:8" ht="17.25" customHeight="1" x14ac:dyDescent="0.25">
      <c r="A35" s="521" t="s">
        <v>570</v>
      </c>
      <c r="B35" s="522"/>
      <c r="C35" s="522"/>
      <c r="D35" s="522"/>
      <c r="E35" s="522"/>
      <c r="F35" s="522"/>
      <c r="G35" s="522"/>
      <c r="H35" s="522"/>
    </row>
    <row r="36" spans="1:8" ht="17.25" customHeight="1" x14ac:dyDescent="0.25">
      <c r="A36" s="521" t="s">
        <v>571</v>
      </c>
      <c r="B36" s="522"/>
      <c r="C36" s="522"/>
      <c r="D36" s="522"/>
      <c r="E36" s="522"/>
      <c r="F36" s="522"/>
      <c r="G36" s="522"/>
      <c r="H36" s="522"/>
    </row>
    <row r="37" spans="1:8" ht="18" customHeight="1" x14ac:dyDescent="0.25">
      <c r="A37" s="521" t="s">
        <v>572</v>
      </c>
      <c r="B37" s="522"/>
      <c r="C37" s="522"/>
      <c r="D37" s="522"/>
      <c r="E37" s="522"/>
      <c r="F37" s="522"/>
      <c r="G37" s="522"/>
      <c r="H37" s="522"/>
    </row>
    <row r="38" spans="1:8" x14ac:dyDescent="0.25">
      <c r="A38" s="521" t="s">
        <v>573</v>
      </c>
      <c r="B38" s="522"/>
      <c r="C38" s="522"/>
      <c r="D38" s="522"/>
      <c r="E38" s="522"/>
      <c r="F38" s="522"/>
      <c r="G38" s="522"/>
      <c r="H38" s="522"/>
    </row>
    <row r="39" spans="1:8" ht="18.75" customHeight="1" x14ac:dyDescent="0.25">
      <c r="A39" s="521" t="s">
        <v>574</v>
      </c>
      <c r="B39" s="522"/>
      <c r="C39" s="522"/>
      <c r="D39" s="522"/>
      <c r="E39" s="522"/>
      <c r="F39" s="522"/>
      <c r="G39" s="522"/>
      <c r="H39" s="522"/>
    </row>
    <row r="40" spans="1:8" ht="20.25" customHeight="1" x14ac:dyDescent="0.25">
      <c r="A40" s="521" t="s">
        <v>575</v>
      </c>
      <c r="B40" s="522"/>
      <c r="C40" s="522"/>
      <c r="D40" s="522"/>
      <c r="E40" s="522"/>
      <c r="F40" s="522"/>
      <c r="G40" s="522"/>
      <c r="H40" s="522"/>
    </row>
    <row r="41" spans="1:8" x14ac:dyDescent="0.25">
      <c r="A41" s="521" t="s">
        <v>576</v>
      </c>
      <c r="B41" s="522"/>
      <c r="C41" s="522"/>
      <c r="D41" s="522"/>
      <c r="E41" s="522"/>
      <c r="F41" s="522"/>
      <c r="G41" s="522"/>
      <c r="H41" s="522"/>
    </row>
    <row r="42" spans="1:8" ht="18" customHeight="1" x14ac:dyDescent="0.25">
      <c r="A42" s="521" t="s">
        <v>577</v>
      </c>
      <c r="B42" s="522"/>
      <c r="C42" s="522"/>
      <c r="D42" s="522"/>
      <c r="E42" s="522"/>
      <c r="F42" s="522"/>
      <c r="G42" s="522"/>
      <c r="H42" s="522"/>
    </row>
  </sheetData>
  <mergeCells count="22">
    <mergeCell ref="A18:F18"/>
    <mergeCell ref="A6:H6"/>
    <mergeCell ref="A7:H7"/>
    <mergeCell ref="A8:G9"/>
    <mergeCell ref="F10:H10"/>
    <mergeCell ref="G11:H11"/>
    <mergeCell ref="A39:H39"/>
    <mergeCell ref="A40:H40"/>
    <mergeCell ref="A41:H41"/>
    <mergeCell ref="A42:H42"/>
    <mergeCell ref="A12:G12"/>
    <mergeCell ref="A35:H35"/>
    <mergeCell ref="A36:H36"/>
    <mergeCell ref="A37:H37"/>
    <mergeCell ref="A38:H38"/>
    <mergeCell ref="A19:F19"/>
    <mergeCell ref="A20:F20"/>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20"/>
  <sheetViews>
    <sheetView workbookViewId="0">
      <selection activeCell="B8" sqref="B8"/>
    </sheetView>
  </sheetViews>
  <sheetFormatPr baseColWidth="10" defaultRowHeight="15" x14ac:dyDescent="0.25"/>
  <cols>
    <col min="1" max="1" width="2.7109375" customWidth="1"/>
    <col min="2" max="2" width="7.5703125" customWidth="1"/>
    <col min="3" max="3" width="10.140625" customWidth="1"/>
    <col min="4" max="4" width="7.7109375" customWidth="1"/>
    <col min="5" max="5" width="8.7109375" customWidth="1"/>
    <col min="6" max="6" width="38.85546875" customWidth="1"/>
    <col min="7" max="7" width="13.7109375" customWidth="1"/>
  </cols>
  <sheetData>
    <row r="1" spans="1:7" x14ac:dyDescent="0.25">
      <c r="A1" s="78"/>
      <c r="B1" s="171"/>
      <c r="C1" s="78"/>
      <c r="D1" s="78"/>
      <c r="E1" s="78"/>
      <c r="F1" s="78"/>
      <c r="G1" s="78"/>
    </row>
    <row r="2" spans="1:7" ht="9.75" customHeight="1" x14ac:dyDescent="0.25">
      <c r="A2" s="78"/>
      <c r="B2" s="171"/>
      <c r="C2" s="78"/>
      <c r="D2" s="78"/>
      <c r="E2" s="78"/>
      <c r="F2" s="78"/>
      <c r="G2" s="78"/>
    </row>
    <row r="3" spans="1:7" ht="3.75" customHeight="1" x14ac:dyDescent="0.25">
      <c r="A3" s="78"/>
      <c r="B3" s="171"/>
      <c r="C3" s="78"/>
      <c r="D3" s="78"/>
      <c r="E3" s="78"/>
      <c r="F3" s="78"/>
      <c r="G3" s="78"/>
    </row>
    <row r="4" spans="1:7" ht="19.5" customHeight="1" x14ac:dyDescent="0.25">
      <c r="A4" s="78"/>
      <c r="B4" s="171"/>
      <c r="C4" s="15"/>
      <c r="D4" s="78"/>
      <c r="E4" s="78"/>
      <c r="F4" s="15"/>
      <c r="G4" s="78"/>
    </row>
    <row r="5" spans="1:7" ht="97.5" customHeight="1" thickBot="1" x14ac:dyDescent="0.3">
      <c r="A5" s="527" t="s">
        <v>615</v>
      </c>
      <c r="B5" s="527"/>
      <c r="C5" s="527"/>
      <c r="D5" s="527"/>
      <c r="E5" s="527"/>
      <c r="F5" s="527"/>
      <c r="G5" s="527"/>
    </row>
    <row r="6" spans="1:7" ht="15.75" thickBot="1" x14ac:dyDescent="0.3">
      <c r="A6" s="177" t="s">
        <v>178</v>
      </c>
      <c r="B6" s="178"/>
      <c r="C6" s="179"/>
      <c r="D6" s="179"/>
      <c r="E6" s="179"/>
      <c r="F6" s="528" t="s">
        <v>652</v>
      </c>
      <c r="G6" s="529"/>
    </row>
    <row r="7" spans="1:7" ht="17.25" thickBot="1" x14ac:dyDescent="0.3">
      <c r="A7" s="530" t="s">
        <v>1</v>
      </c>
      <c r="B7" s="531"/>
      <c r="C7" s="167" t="s">
        <v>0</v>
      </c>
      <c r="D7" s="167" t="s">
        <v>61</v>
      </c>
      <c r="E7" s="167" t="s">
        <v>2</v>
      </c>
      <c r="F7" s="168" t="s">
        <v>180</v>
      </c>
      <c r="G7" s="169" t="s">
        <v>55</v>
      </c>
    </row>
    <row r="8" spans="1:7" ht="96" customHeight="1" x14ac:dyDescent="0.25">
      <c r="A8" s="151">
        <v>1</v>
      </c>
      <c r="B8" s="166">
        <v>43497</v>
      </c>
      <c r="C8" s="163" t="s">
        <v>642</v>
      </c>
      <c r="D8" s="164" t="s">
        <v>641</v>
      </c>
      <c r="E8" s="164" t="s">
        <v>653</v>
      </c>
      <c r="F8" s="201" t="s">
        <v>672</v>
      </c>
      <c r="G8" s="152" t="s">
        <v>4</v>
      </c>
    </row>
    <row r="9" spans="1:7" ht="56.25" customHeight="1" x14ac:dyDescent="0.25">
      <c r="A9" s="202">
        <v>2</v>
      </c>
      <c r="B9" s="207">
        <v>43498</v>
      </c>
      <c r="C9" s="149" t="s">
        <v>458</v>
      </c>
      <c r="D9" s="205" t="s">
        <v>459</v>
      </c>
      <c r="E9" s="205" t="s">
        <v>329</v>
      </c>
      <c r="F9" s="205" t="s">
        <v>662</v>
      </c>
      <c r="G9" s="206" t="s">
        <v>667</v>
      </c>
    </row>
    <row r="10" spans="1:7" ht="113.25" customHeight="1" x14ac:dyDescent="0.25">
      <c r="A10" s="202">
        <v>3</v>
      </c>
      <c r="B10" s="203">
        <v>43499</v>
      </c>
      <c r="C10" s="149" t="s">
        <v>457</v>
      </c>
      <c r="D10" s="204" t="s">
        <v>390</v>
      </c>
      <c r="E10" s="204" t="s">
        <v>21</v>
      </c>
      <c r="F10" s="205" t="s">
        <v>658</v>
      </c>
      <c r="G10" s="206" t="s">
        <v>216</v>
      </c>
    </row>
    <row r="11" spans="1:7" ht="121.5" customHeight="1" x14ac:dyDescent="0.25">
      <c r="A11" s="202">
        <v>4</v>
      </c>
      <c r="B11" s="203">
        <v>43501</v>
      </c>
      <c r="C11" s="149" t="s">
        <v>212</v>
      </c>
      <c r="D11" s="204" t="s">
        <v>664</v>
      </c>
      <c r="E11" s="204" t="s">
        <v>71</v>
      </c>
      <c r="F11" s="205" t="s">
        <v>665</v>
      </c>
      <c r="G11" s="206" t="s">
        <v>666</v>
      </c>
    </row>
    <row r="12" spans="1:7" ht="113.25" customHeight="1" x14ac:dyDescent="0.25">
      <c r="A12" s="153">
        <v>5</v>
      </c>
      <c r="B12" s="172">
        <v>43501</v>
      </c>
      <c r="C12" s="176" t="s">
        <v>212</v>
      </c>
      <c r="D12" s="154" t="s">
        <v>213</v>
      </c>
      <c r="E12" s="180" t="s">
        <v>73</v>
      </c>
      <c r="F12" s="180" t="s">
        <v>654</v>
      </c>
      <c r="G12" s="156" t="s">
        <v>643</v>
      </c>
    </row>
    <row r="13" spans="1:7" ht="85.5" customHeight="1" x14ac:dyDescent="0.25">
      <c r="A13" s="153">
        <v>6</v>
      </c>
      <c r="B13" s="172">
        <v>43501</v>
      </c>
      <c r="C13" s="149" t="s">
        <v>589</v>
      </c>
      <c r="D13" s="199" t="s">
        <v>302</v>
      </c>
      <c r="E13" s="180" t="s">
        <v>71</v>
      </c>
      <c r="F13" s="180" t="s">
        <v>655</v>
      </c>
      <c r="G13" s="156" t="s">
        <v>189</v>
      </c>
    </row>
    <row r="14" spans="1:7" ht="111.75" customHeight="1" x14ac:dyDescent="0.25">
      <c r="A14" s="153">
        <v>7</v>
      </c>
      <c r="B14" s="172">
        <v>43502</v>
      </c>
      <c r="C14" s="149" t="s">
        <v>649</v>
      </c>
      <c r="D14" s="199" t="s">
        <v>597</v>
      </c>
      <c r="E14" s="180" t="s">
        <v>71</v>
      </c>
      <c r="F14" s="200" t="s">
        <v>650</v>
      </c>
      <c r="G14" s="156" t="s">
        <v>216</v>
      </c>
    </row>
    <row r="15" spans="1:7" ht="68.25" customHeight="1" x14ac:dyDescent="0.25">
      <c r="A15" s="153">
        <v>8</v>
      </c>
      <c r="B15" s="172">
        <v>43502</v>
      </c>
      <c r="C15" s="149" t="s">
        <v>646</v>
      </c>
      <c r="D15" s="154" t="s">
        <v>647</v>
      </c>
      <c r="E15" s="155" t="s">
        <v>648</v>
      </c>
      <c r="F15" s="180" t="s">
        <v>656</v>
      </c>
      <c r="G15" s="156" t="s">
        <v>606</v>
      </c>
    </row>
    <row r="16" spans="1:7" ht="78.75" customHeight="1" x14ac:dyDescent="0.25">
      <c r="A16" s="153">
        <v>9</v>
      </c>
      <c r="B16" s="172">
        <v>43503</v>
      </c>
      <c r="C16" s="149" t="s">
        <v>659</v>
      </c>
      <c r="D16" s="154" t="s">
        <v>660</v>
      </c>
      <c r="E16" s="155" t="s">
        <v>71</v>
      </c>
      <c r="F16" s="180" t="s">
        <v>661</v>
      </c>
      <c r="G16" s="156" t="s">
        <v>5</v>
      </c>
    </row>
    <row r="17" spans="1:7" ht="78.75" customHeight="1" x14ac:dyDescent="0.25">
      <c r="A17" s="153">
        <v>10</v>
      </c>
      <c r="B17" s="172">
        <v>43506</v>
      </c>
      <c r="C17" s="149" t="s">
        <v>668</v>
      </c>
      <c r="D17" s="154" t="s">
        <v>669</v>
      </c>
      <c r="E17" s="155" t="s">
        <v>71</v>
      </c>
      <c r="F17" s="180" t="s">
        <v>670</v>
      </c>
      <c r="G17" s="156" t="s">
        <v>671</v>
      </c>
    </row>
    <row r="18" spans="1:7" ht="80.25" customHeight="1" x14ac:dyDescent="0.25">
      <c r="A18" s="153">
        <v>11</v>
      </c>
      <c r="B18" s="172">
        <v>43506</v>
      </c>
      <c r="C18" s="149" t="s">
        <v>611</v>
      </c>
      <c r="D18" s="154" t="s">
        <v>322</v>
      </c>
      <c r="E18" s="155" t="s">
        <v>601</v>
      </c>
      <c r="F18" s="200" t="s">
        <v>657</v>
      </c>
      <c r="G18" s="156" t="s">
        <v>216</v>
      </c>
    </row>
    <row r="19" spans="1:7" ht="90.75" customHeight="1" x14ac:dyDescent="0.25">
      <c r="A19" s="153">
        <v>12</v>
      </c>
      <c r="B19" s="172">
        <v>43508</v>
      </c>
      <c r="C19" s="149" t="s">
        <v>457</v>
      </c>
      <c r="D19" s="154" t="s">
        <v>390</v>
      </c>
      <c r="E19" s="155" t="s">
        <v>190</v>
      </c>
      <c r="F19" s="200" t="s">
        <v>663</v>
      </c>
      <c r="G19" s="156" t="s">
        <v>606</v>
      </c>
    </row>
    <row r="20" spans="1:7" ht="87.75" customHeight="1" x14ac:dyDescent="0.25">
      <c r="A20" s="153">
        <v>13</v>
      </c>
      <c r="B20" s="172">
        <v>42415</v>
      </c>
      <c r="C20" s="149" t="s">
        <v>644</v>
      </c>
      <c r="D20" s="154" t="s">
        <v>410</v>
      </c>
      <c r="E20" s="155" t="s">
        <v>640</v>
      </c>
      <c r="F20" s="200" t="s">
        <v>645</v>
      </c>
      <c r="G20" s="156" t="s">
        <v>651</v>
      </c>
    </row>
  </sheetData>
  <mergeCells count="3">
    <mergeCell ref="A5:G5"/>
    <mergeCell ref="F6:G6"/>
    <mergeCell ref="A7:B7"/>
  </mergeCells>
  <pageMargins left="0.70866141732283472" right="0.70866141732283472" top="0.74803149606299213" bottom="0.74803149606299213" header="0.31496062992125984" footer="0.31496062992125984"/>
  <pageSetup orientation="portrait" r:id="rId1"/>
  <headerFooter>
    <oddFooter>&amp;L&amp;P&amp;R&amp;T</oddFooter>
    <evenFooter>&amp;L&amp;P&amp;R&amp;T</even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6:H42"/>
  <sheetViews>
    <sheetView topLeftCell="A4" workbookViewId="0">
      <selection activeCell="F10" sqref="F10:H10"/>
    </sheetView>
  </sheetViews>
  <sheetFormatPr baseColWidth="10" defaultRowHeight="15" x14ac:dyDescent="0.25"/>
  <cols>
    <col min="1" max="1" width="9.140625" customWidth="1"/>
    <col min="2" max="2" width="10.28515625" customWidth="1"/>
    <col min="3" max="3" width="9.42578125" customWidth="1"/>
    <col min="4" max="4" width="10.42578125" customWidth="1"/>
    <col min="5" max="5" width="10.5703125" customWidth="1"/>
    <col min="6" max="6" width="10.7109375" customWidth="1"/>
    <col min="7" max="7" width="25.28515625" customWidth="1"/>
  </cols>
  <sheetData>
    <row r="6" spans="1:8" ht="18.75" customHeight="1" x14ac:dyDescent="0.25">
      <c r="A6" s="532" t="s">
        <v>6</v>
      </c>
      <c r="B6" s="532"/>
      <c r="C6" s="532"/>
      <c r="D6" s="532"/>
      <c r="E6" s="532"/>
      <c r="F6" s="532"/>
      <c r="G6" s="532"/>
      <c r="H6" s="532"/>
    </row>
    <row r="7" spans="1:8" ht="18.75" customHeight="1" x14ac:dyDescent="0.25">
      <c r="A7" s="532" t="s">
        <v>7</v>
      </c>
      <c r="B7" s="532"/>
      <c r="C7" s="532"/>
      <c r="D7" s="532"/>
      <c r="E7" s="532"/>
      <c r="F7" s="532"/>
      <c r="G7" s="532"/>
      <c r="H7" s="532"/>
    </row>
    <row r="8" spans="1:8" ht="15" customHeight="1" x14ac:dyDescent="0.25">
      <c r="A8" s="533" t="s">
        <v>266</v>
      </c>
      <c r="B8" s="533"/>
      <c r="C8" s="533"/>
      <c r="D8" s="533"/>
      <c r="E8" s="533"/>
      <c r="F8" s="533"/>
      <c r="G8" s="533"/>
      <c r="H8" s="133"/>
    </row>
    <row r="9" spans="1:8" ht="11.25" customHeight="1" x14ac:dyDescent="0.25">
      <c r="A9" s="533"/>
      <c r="B9" s="533"/>
      <c r="C9" s="533"/>
      <c r="D9" s="533"/>
      <c r="E9" s="533"/>
      <c r="F9" s="533"/>
      <c r="G9" s="533"/>
      <c r="H9" s="133"/>
    </row>
    <row r="10" spans="1:8" ht="18" customHeight="1" x14ac:dyDescent="0.3">
      <c r="D10" s="147"/>
      <c r="E10" s="148"/>
      <c r="F10" s="524" t="s">
        <v>652</v>
      </c>
      <c r="G10" s="524"/>
      <c r="H10" s="524"/>
    </row>
    <row r="11" spans="1:8" ht="21" x14ac:dyDescent="0.3">
      <c r="A11" s="83" t="s">
        <v>284</v>
      </c>
      <c r="B11" s="73"/>
      <c r="C11" s="84"/>
      <c r="D11" s="136"/>
      <c r="G11" s="525">
        <v>13</v>
      </c>
      <c r="H11" s="525"/>
    </row>
    <row r="12" spans="1:8" x14ac:dyDescent="0.25">
      <c r="A12" s="526" t="s">
        <v>282</v>
      </c>
      <c r="B12" s="526"/>
      <c r="C12" s="526"/>
      <c r="D12" s="526"/>
      <c r="E12" s="526"/>
      <c r="F12" s="526"/>
      <c r="G12" s="526"/>
    </row>
    <row r="13" spans="1:8" x14ac:dyDescent="0.25">
      <c r="A13" s="523" t="s">
        <v>10</v>
      </c>
      <c r="B13" s="523"/>
      <c r="C13" s="523"/>
      <c r="D13" s="523"/>
      <c r="E13" s="523"/>
      <c r="F13" s="523"/>
      <c r="G13" s="3">
        <v>2</v>
      </c>
    </row>
    <row r="14" spans="1:8" x14ac:dyDescent="0.25">
      <c r="A14" s="523" t="s">
        <v>11</v>
      </c>
      <c r="B14" s="523"/>
      <c r="C14" s="523"/>
      <c r="D14" s="523"/>
      <c r="E14" s="523"/>
      <c r="F14" s="523"/>
      <c r="G14" s="3">
        <v>2</v>
      </c>
    </row>
    <row r="15" spans="1:8" x14ac:dyDescent="0.25">
      <c r="A15" s="523" t="s">
        <v>12</v>
      </c>
      <c r="B15" s="523"/>
      <c r="C15" s="523"/>
      <c r="D15" s="523"/>
      <c r="E15" s="523"/>
      <c r="F15" s="523"/>
      <c r="G15" s="3">
        <v>6</v>
      </c>
    </row>
    <row r="16" spans="1:8" x14ac:dyDescent="0.25">
      <c r="A16" s="523" t="s">
        <v>112</v>
      </c>
      <c r="B16" s="523"/>
      <c r="C16" s="523"/>
      <c r="D16" s="523"/>
      <c r="E16" s="523"/>
      <c r="F16" s="523"/>
      <c r="G16" s="3">
        <v>1</v>
      </c>
    </row>
    <row r="17" spans="1:7" x14ac:dyDescent="0.25">
      <c r="A17" s="523" t="s">
        <v>113</v>
      </c>
      <c r="B17" s="523"/>
      <c r="C17" s="523"/>
      <c r="D17" s="523"/>
      <c r="E17" s="523"/>
      <c r="F17" s="523"/>
      <c r="G17" s="3">
        <v>0</v>
      </c>
    </row>
    <row r="18" spans="1:7" x14ac:dyDescent="0.25">
      <c r="A18" s="523" t="s">
        <v>114</v>
      </c>
      <c r="B18" s="523"/>
      <c r="C18" s="523"/>
      <c r="D18" s="523"/>
      <c r="E18" s="523"/>
      <c r="F18" s="523"/>
      <c r="G18" s="3">
        <v>2</v>
      </c>
    </row>
    <row r="19" spans="1:7" x14ac:dyDescent="0.25">
      <c r="A19" s="523" t="s">
        <v>115</v>
      </c>
      <c r="B19" s="523"/>
      <c r="C19" s="523"/>
      <c r="D19" s="523"/>
      <c r="E19" s="523"/>
      <c r="F19" s="523"/>
      <c r="G19" s="3">
        <v>2</v>
      </c>
    </row>
    <row r="20" spans="1:7" x14ac:dyDescent="0.25">
      <c r="A20" s="523" t="s">
        <v>116</v>
      </c>
      <c r="B20" s="523"/>
      <c r="C20" s="523"/>
      <c r="D20" s="523"/>
      <c r="E20" s="523"/>
      <c r="F20" s="523"/>
      <c r="G20" s="3">
        <v>3</v>
      </c>
    </row>
    <row r="33" spans="1:8" ht="18" customHeight="1" x14ac:dyDescent="0.25"/>
    <row r="34" spans="1:8" ht="18.75" customHeight="1" x14ac:dyDescent="0.25">
      <c r="A34" s="20" t="s">
        <v>35</v>
      </c>
      <c r="B34" s="21"/>
      <c r="C34" s="21"/>
    </row>
    <row r="35" spans="1:8" ht="18.75" customHeight="1" x14ac:dyDescent="0.25">
      <c r="A35" s="534" t="s">
        <v>673</v>
      </c>
      <c r="B35" s="535"/>
      <c r="C35" s="535"/>
      <c r="D35" s="535"/>
      <c r="E35" s="535"/>
      <c r="F35" s="535"/>
      <c r="G35" s="535"/>
      <c r="H35" s="535"/>
    </row>
    <row r="36" spans="1:8" ht="15.75" customHeight="1" x14ac:dyDescent="0.25">
      <c r="A36" s="534" t="s">
        <v>674</v>
      </c>
      <c r="B36" s="535"/>
      <c r="C36" s="535"/>
      <c r="D36" s="535"/>
      <c r="E36" s="535"/>
      <c r="F36" s="535"/>
      <c r="G36" s="535"/>
      <c r="H36" s="535"/>
    </row>
    <row r="37" spans="1:8" ht="15.75" customHeight="1" x14ac:dyDescent="0.25">
      <c r="A37" s="534" t="s">
        <v>675</v>
      </c>
      <c r="B37" s="535"/>
      <c r="C37" s="535"/>
      <c r="D37" s="535"/>
      <c r="E37" s="535"/>
      <c r="F37" s="535"/>
      <c r="G37" s="535"/>
      <c r="H37" s="535"/>
    </row>
    <row r="38" spans="1:8" ht="22.5" customHeight="1" x14ac:dyDescent="0.25">
      <c r="A38" s="534" t="s">
        <v>676</v>
      </c>
      <c r="B38" s="535"/>
      <c r="C38" s="535"/>
      <c r="D38" s="535"/>
      <c r="E38" s="535"/>
      <c r="F38" s="535"/>
      <c r="G38" s="535"/>
      <c r="H38" s="535"/>
    </row>
    <row r="39" spans="1:8" ht="15.75" customHeight="1" x14ac:dyDescent="0.25">
      <c r="A39" s="534" t="s">
        <v>677</v>
      </c>
      <c r="B39" s="535"/>
      <c r="C39" s="535"/>
      <c r="D39" s="535"/>
      <c r="E39" s="535"/>
      <c r="F39" s="535"/>
      <c r="G39" s="535"/>
      <c r="H39" s="535"/>
    </row>
    <row r="40" spans="1:8" ht="16.5" customHeight="1" x14ac:dyDescent="0.25">
      <c r="A40" s="534" t="s">
        <v>678</v>
      </c>
      <c r="B40" s="535"/>
      <c r="C40" s="535"/>
      <c r="D40" s="535"/>
      <c r="E40" s="535"/>
      <c r="F40" s="535"/>
      <c r="G40" s="535"/>
      <c r="H40" s="535"/>
    </row>
    <row r="41" spans="1:8" ht="16.5" customHeight="1" x14ac:dyDescent="0.25">
      <c r="A41" s="534" t="s">
        <v>679</v>
      </c>
      <c r="B41" s="535"/>
      <c r="C41" s="535"/>
      <c r="D41" s="535"/>
      <c r="E41" s="535"/>
      <c r="F41" s="535"/>
      <c r="G41" s="535"/>
      <c r="H41" s="535"/>
    </row>
    <row r="42" spans="1:8" x14ac:dyDescent="0.25">
      <c r="A42" s="534" t="s">
        <v>680</v>
      </c>
      <c r="B42" s="535"/>
      <c r="C42" s="535"/>
      <c r="D42" s="535"/>
      <c r="E42" s="535"/>
      <c r="F42" s="535"/>
      <c r="G42" s="535"/>
      <c r="H42" s="535"/>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30"/>
  <sheetViews>
    <sheetView topLeftCell="A2" zoomScale="115" zoomScaleNormal="115" workbookViewId="0">
      <selection activeCell="F8" sqref="F8"/>
    </sheetView>
  </sheetViews>
  <sheetFormatPr baseColWidth="10" defaultRowHeight="15" x14ac:dyDescent="0.25"/>
  <cols>
    <col min="1" max="1" width="2.42578125" customWidth="1"/>
    <col min="2" max="2" width="7" customWidth="1"/>
    <col min="3" max="3" width="9.140625" customWidth="1"/>
    <col min="4" max="4" width="5.85546875" customWidth="1"/>
    <col min="5" max="5" width="7.42578125" customWidth="1"/>
    <col min="6" max="6" width="33.28515625" customWidth="1"/>
    <col min="7" max="7" width="11" customWidth="1"/>
  </cols>
  <sheetData>
    <row r="1" spans="1:7" ht="12" customHeight="1" x14ac:dyDescent="0.25">
      <c r="A1" s="78"/>
      <c r="B1" s="171"/>
      <c r="C1" s="78"/>
      <c r="D1" s="78"/>
      <c r="E1" s="78"/>
      <c r="F1" s="78"/>
      <c r="G1" s="78"/>
    </row>
    <row r="2" spans="1:7" ht="11.25" customHeight="1" x14ac:dyDescent="0.25">
      <c r="A2" s="78"/>
      <c r="B2" s="171"/>
      <c r="C2" s="78"/>
      <c r="D2" s="78"/>
      <c r="E2" s="78"/>
      <c r="F2" s="78"/>
      <c r="G2" s="78"/>
    </row>
    <row r="3" spans="1:7" x14ac:dyDescent="0.25">
      <c r="A3" s="78"/>
      <c r="B3" s="171"/>
      <c r="C3" s="78"/>
      <c r="D3" s="78"/>
      <c r="E3" s="78"/>
      <c r="F3" s="78"/>
      <c r="G3" s="78"/>
    </row>
    <row r="4" spans="1:7" ht="12" customHeight="1" x14ac:dyDescent="0.25">
      <c r="A4" s="78"/>
      <c r="B4" s="171"/>
      <c r="C4" s="15"/>
      <c r="D4" s="78"/>
      <c r="E4" s="78"/>
      <c r="F4" s="15"/>
      <c r="G4" s="78"/>
    </row>
    <row r="5" spans="1:7" ht="94.5" customHeight="1" thickBot="1" x14ac:dyDescent="0.3">
      <c r="A5" s="527" t="s">
        <v>615</v>
      </c>
      <c r="B5" s="527"/>
      <c r="C5" s="527"/>
      <c r="D5" s="527"/>
      <c r="E5" s="527"/>
      <c r="F5" s="527"/>
      <c r="G5" s="527"/>
    </row>
    <row r="6" spans="1:7" ht="19.5" customHeight="1" x14ac:dyDescent="0.25">
      <c r="A6" s="216" t="s">
        <v>178</v>
      </c>
      <c r="B6" s="217"/>
      <c r="C6" s="218"/>
      <c r="D6" s="218"/>
      <c r="E6" s="218"/>
      <c r="F6" s="536" t="s">
        <v>681</v>
      </c>
      <c r="G6" s="537"/>
    </row>
    <row r="7" spans="1:7" ht="21.75" customHeight="1" x14ac:dyDescent="0.25">
      <c r="A7" s="538" t="s">
        <v>1</v>
      </c>
      <c r="B7" s="538"/>
      <c r="C7" s="221" t="s">
        <v>0</v>
      </c>
      <c r="D7" s="221" t="s">
        <v>747</v>
      </c>
      <c r="E7" s="221" t="s">
        <v>2</v>
      </c>
      <c r="F7" s="221" t="s">
        <v>180</v>
      </c>
      <c r="G7" s="221" t="s">
        <v>55</v>
      </c>
    </row>
    <row r="8" spans="1:7" ht="111.75" customHeight="1" x14ac:dyDescent="0.25">
      <c r="A8" s="199">
        <v>1</v>
      </c>
      <c r="B8" s="211">
        <v>43525</v>
      </c>
      <c r="C8" s="176" t="s">
        <v>684</v>
      </c>
      <c r="D8" s="212" t="s">
        <v>260</v>
      </c>
      <c r="E8" s="212" t="s">
        <v>712</v>
      </c>
      <c r="F8" s="213" t="s">
        <v>713</v>
      </c>
      <c r="G8" s="219" t="s">
        <v>714</v>
      </c>
    </row>
    <row r="9" spans="1:7" ht="108.75" customHeight="1" x14ac:dyDescent="0.25">
      <c r="A9" s="199">
        <v>2</v>
      </c>
      <c r="B9" s="211">
        <v>43526</v>
      </c>
      <c r="C9" s="176" t="s">
        <v>699</v>
      </c>
      <c r="D9" s="212" t="s">
        <v>323</v>
      </c>
      <c r="E9" s="212" t="s">
        <v>71</v>
      </c>
      <c r="F9" s="213" t="s">
        <v>700</v>
      </c>
      <c r="G9" s="219" t="s">
        <v>746</v>
      </c>
    </row>
    <row r="10" spans="1:7" ht="92.25" customHeight="1" x14ac:dyDescent="0.25">
      <c r="A10" s="199">
        <v>3</v>
      </c>
      <c r="B10" s="211">
        <v>43531</v>
      </c>
      <c r="C10" s="176" t="s">
        <v>682</v>
      </c>
      <c r="D10" s="212" t="s">
        <v>414</v>
      </c>
      <c r="E10" s="212" t="s">
        <v>71</v>
      </c>
      <c r="F10" s="213" t="s">
        <v>683</v>
      </c>
      <c r="G10" s="212" t="s">
        <v>13</v>
      </c>
    </row>
    <row r="11" spans="1:7" ht="82.5" customHeight="1" x14ac:dyDescent="0.25">
      <c r="A11" s="199">
        <v>4</v>
      </c>
      <c r="B11" s="211">
        <v>43531</v>
      </c>
      <c r="C11" s="176" t="s">
        <v>709</v>
      </c>
      <c r="D11" s="212" t="s">
        <v>710</v>
      </c>
      <c r="E11" s="212" t="s">
        <v>65</v>
      </c>
      <c r="F11" s="213" t="s">
        <v>711</v>
      </c>
      <c r="G11" s="212" t="s">
        <v>5</v>
      </c>
    </row>
    <row r="12" spans="1:7" ht="106.5" customHeight="1" x14ac:dyDescent="0.25">
      <c r="A12" s="199">
        <v>5</v>
      </c>
      <c r="B12" s="211">
        <v>43531</v>
      </c>
      <c r="C12" s="176" t="s">
        <v>212</v>
      </c>
      <c r="D12" s="212" t="s">
        <v>664</v>
      </c>
      <c r="E12" s="212" t="s">
        <v>703</v>
      </c>
      <c r="F12" s="213" t="s">
        <v>704</v>
      </c>
      <c r="G12" s="212" t="s">
        <v>207</v>
      </c>
    </row>
    <row r="13" spans="1:7" ht="126.75" customHeight="1" x14ac:dyDescent="0.25">
      <c r="A13" s="199">
        <v>6</v>
      </c>
      <c r="B13" s="211">
        <v>43531</v>
      </c>
      <c r="C13" s="176" t="s">
        <v>705</v>
      </c>
      <c r="D13" s="212" t="s">
        <v>706</v>
      </c>
      <c r="E13" s="212" t="s">
        <v>21</v>
      </c>
      <c r="F13" s="213" t="s">
        <v>707</v>
      </c>
      <c r="G13" s="219" t="s">
        <v>708</v>
      </c>
    </row>
    <row r="14" spans="1:7" ht="123.75" customHeight="1" x14ac:dyDescent="0.25">
      <c r="A14" s="199">
        <v>7</v>
      </c>
      <c r="B14" s="211">
        <v>43531</v>
      </c>
      <c r="C14" s="176" t="s">
        <v>693</v>
      </c>
      <c r="D14" s="212" t="s">
        <v>694</v>
      </c>
      <c r="E14" s="212" t="s">
        <v>21</v>
      </c>
      <c r="F14" s="213" t="s">
        <v>695</v>
      </c>
      <c r="G14" s="212" t="s">
        <v>696</v>
      </c>
    </row>
    <row r="15" spans="1:7" ht="82.5" customHeight="1" x14ac:dyDescent="0.25">
      <c r="A15" s="199">
        <v>8</v>
      </c>
      <c r="B15" s="220">
        <v>43532</v>
      </c>
      <c r="C15" s="176" t="s">
        <v>684</v>
      </c>
      <c r="D15" s="219" t="s">
        <v>260</v>
      </c>
      <c r="E15" s="219" t="s">
        <v>743</v>
      </c>
      <c r="F15" s="213" t="s">
        <v>685</v>
      </c>
      <c r="G15" s="212" t="s">
        <v>692</v>
      </c>
    </row>
    <row r="16" spans="1:7" ht="59.25" customHeight="1" x14ac:dyDescent="0.25">
      <c r="A16" s="199">
        <v>9</v>
      </c>
      <c r="B16" s="211">
        <v>43532</v>
      </c>
      <c r="C16" s="176" t="s">
        <v>686</v>
      </c>
      <c r="D16" s="212" t="s">
        <v>687</v>
      </c>
      <c r="E16" s="212" t="s">
        <v>71</v>
      </c>
      <c r="F16" s="213" t="s">
        <v>688</v>
      </c>
      <c r="G16" s="212" t="s">
        <v>691</v>
      </c>
    </row>
    <row r="17" spans="1:7" ht="99" customHeight="1" x14ac:dyDescent="0.25">
      <c r="A17" s="199">
        <v>10</v>
      </c>
      <c r="B17" s="211">
        <v>43533</v>
      </c>
      <c r="C17" s="176" t="s">
        <v>457</v>
      </c>
      <c r="D17" s="212" t="s">
        <v>390</v>
      </c>
      <c r="E17" s="212" t="s">
        <v>230</v>
      </c>
      <c r="F17" s="213" t="s">
        <v>697</v>
      </c>
      <c r="G17" s="212" t="s">
        <v>698</v>
      </c>
    </row>
    <row r="18" spans="1:7" ht="229.5" customHeight="1" x14ac:dyDescent="0.25">
      <c r="A18" s="199">
        <v>11</v>
      </c>
      <c r="B18" s="211">
        <v>43534</v>
      </c>
      <c r="C18" s="176" t="s">
        <v>689</v>
      </c>
      <c r="D18" s="212" t="s">
        <v>314</v>
      </c>
      <c r="E18" s="212" t="s">
        <v>690</v>
      </c>
      <c r="F18" s="213" t="s">
        <v>720</v>
      </c>
      <c r="G18" s="212" t="s">
        <v>721</v>
      </c>
    </row>
    <row r="19" spans="1:7" ht="141.75" customHeight="1" x14ac:dyDescent="0.25">
      <c r="A19" s="199">
        <v>12</v>
      </c>
      <c r="B19" s="211">
        <v>43537</v>
      </c>
      <c r="C19" s="176" t="s">
        <v>693</v>
      </c>
      <c r="D19" s="212" t="s">
        <v>694</v>
      </c>
      <c r="E19" s="212" t="s">
        <v>21</v>
      </c>
      <c r="F19" s="213" t="s">
        <v>701</v>
      </c>
      <c r="G19" s="212" t="s">
        <v>702</v>
      </c>
    </row>
    <row r="20" spans="1:7" ht="118.5" customHeight="1" x14ac:dyDescent="0.25">
      <c r="A20" s="199">
        <v>13</v>
      </c>
      <c r="B20" s="208">
        <v>43538</v>
      </c>
      <c r="C20" s="176" t="s">
        <v>212</v>
      </c>
      <c r="D20" s="209" t="s">
        <v>664</v>
      </c>
      <c r="E20" s="210" t="s">
        <v>73</v>
      </c>
      <c r="F20" s="180" t="s">
        <v>745</v>
      </c>
      <c r="G20" s="210" t="s">
        <v>737</v>
      </c>
    </row>
    <row r="21" spans="1:7" ht="134.25" customHeight="1" x14ac:dyDescent="0.25">
      <c r="A21" s="199">
        <v>14</v>
      </c>
      <c r="B21" s="208">
        <v>43540</v>
      </c>
      <c r="C21" s="176" t="s">
        <v>715</v>
      </c>
      <c r="D21" s="209" t="s">
        <v>716</v>
      </c>
      <c r="E21" s="210" t="s">
        <v>717</v>
      </c>
      <c r="F21" s="180" t="s">
        <v>718</v>
      </c>
      <c r="G21" s="210" t="s">
        <v>719</v>
      </c>
    </row>
    <row r="22" spans="1:7" ht="106.5" customHeight="1" x14ac:dyDescent="0.25">
      <c r="A22" s="199">
        <v>15</v>
      </c>
      <c r="B22" s="208">
        <v>43544</v>
      </c>
      <c r="C22" s="176" t="s">
        <v>212</v>
      </c>
      <c r="D22" s="209" t="s">
        <v>664</v>
      </c>
      <c r="E22" s="210" t="s">
        <v>21</v>
      </c>
      <c r="F22" s="200" t="s">
        <v>725</v>
      </c>
      <c r="G22" s="210" t="s">
        <v>724</v>
      </c>
    </row>
    <row r="23" spans="1:7" ht="197.25" customHeight="1" x14ac:dyDescent="0.25">
      <c r="A23" s="199">
        <v>16</v>
      </c>
      <c r="B23" s="208">
        <v>43547</v>
      </c>
      <c r="C23" s="176" t="s">
        <v>728</v>
      </c>
      <c r="D23" s="209" t="s">
        <v>729</v>
      </c>
      <c r="E23" s="210" t="s">
        <v>71</v>
      </c>
      <c r="F23" s="200" t="s">
        <v>730</v>
      </c>
      <c r="G23" s="210" t="s">
        <v>731</v>
      </c>
    </row>
    <row r="24" spans="1:7" ht="157.5" customHeight="1" x14ac:dyDescent="0.25">
      <c r="A24" s="199">
        <v>17</v>
      </c>
      <c r="B24" s="208">
        <v>43547</v>
      </c>
      <c r="C24" s="176" t="s">
        <v>668</v>
      </c>
      <c r="D24" s="209" t="s">
        <v>669</v>
      </c>
      <c r="E24" s="210" t="s">
        <v>65</v>
      </c>
      <c r="F24" s="180" t="s">
        <v>726</v>
      </c>
      <c r="G24" s="210" t="s">
        <v>727</v>
      </c>
    </row>
    <row r="25" spans="1:7" ht="131.25" customHeight="1" x14ac:dyDescent="0.25">
      <c r="A25" s="199">
        <v>18</v>
      </c>
      <c r="B25" s="208">
        <v>43549</v>
      </c>
      <c r="C25" s="176" t="s">
        <v>722</v>
      </c>
      <c r="D25" s="209" t="s">
        <v>723</v>
      </c>
      <c r="E25" s="210" t="s">
        <v>71</v>
      </c>
      <c r="F25" s="210" t="s">
        <v>732</v>
      </c>
      <c r="G25" s="210" t="s">
        <v>733</v>
      </c>
    </row>
    <row r="26" spans="1:7" ht="138" customHeight="1" x14ac:dyDescent="0.25">
      <c r="A26" s="199">
        <v>19</v>
      </c>
      <c r="B26" s="208">
        <v>43549</v>
      </c>
      <c r="C26" s="176" t="s">
        <v>689</v>
      </c>
      <c r="D26" s="209" t="s">
        <v>314</v>
      </c>
      <c r="E26" s="210" t="s">
        <v>187</v>
      </c>
      <c r="F26" s="180" t="s">
        <v>734</v>
      </c>
      <c r="G26" s="210" t="s">
        <v>724</v>
      </c>
    </row>
    <row r="27" spans="1:7" ht="121.5" customHeight="1" x14ac:dyDescent="0.25">
      <c r="A27" s="199">
        <v>20</v>
      </c>
      <c r="B27" s="208">
        <v>43549</v>
      </c>
      <c r="C27" s="176" t="s">
        <v>735</v>
      </c>
      <c r="D27" s="209" t="s">
        <v>736</v>
      </c>
      <c r="E27" s="210" t="s">
        <v>690</v>
      </c>
      <c r="F27" s="215" t="s">
        <v>738</v>
      </c>
      <c r="G27" s="210" t="s">
        <v>739</v>
      </c>
    </row>
    <row r="28" spans="1:7" ht="118.5" customHeight="1" x14ac:dyDescent="0.25">
      <c r="A28" s="199">
        <v>21</v>
      </c>
      <c r="B28" s="208">
        <v>43551</v>
      </c>
      <c r="C28" s="176" t="s">
        <v>740</v>
      </c>
      <c r="D28" s="209" t="s">
        <v>741</v>
      </c>
      <c r="E28" s="210" t="s">
        <v>640</v>
      </c>
      <c r="F28" s="200" t="s">
        <v>742</v>
      </c>
      <c r="G28" s="210" t="s">
        <v>207</v>
      </c>
    </row>
    <row r="29" spans="1:7" ht="204.75" customHeight="1" x14ac:dyDescent="0.25">
      <c r="A29" s="199">
        <v>22</v>
      </c>
      <c r="B29" s="208">
        <v>43553</v>
      </c>
      <c r="C29" s="176" t="s">
        <v>402</v>
      </c>
      <c r="D29" s="209" t="s">
        <v>403</v>
      </c>
      <c r="E29" s="210" t="s">
        <v>71</v>
      </c>
      <c r="F29" s="200" t="s">
        <v>748</v>
      </c>
      <c r="G29" s="210" t="s">
        <v>749</v>
      </c>
    </row>
    <row r="30" spans="1:7" ht="104.25" customHeight="1" x14ac:dyDescent="0.25">
      <c r="A30" s="199">
        <v>23</v>
      </c>
      <c r="B30" s="208">
        <v>43554</v>
      </c>
      <c r="C30" s="176" t="s">
        <v>709</v>
      </c>
      <c r="D30" s="209" t="s">
        <v>710</v>
      </c>
      <c r="E30" s="210" t="s">
        <v>71</v>
      </c>
      <c r="F30" s="200" t="s">
        <v>750</v>
      </c>
      <c r="G30" s="210" t="s">
        <v>751</v>
      </c>
    </row>
  </sheetData>
  <mergeCells count="3">
    <mergeCell ref="A5:G5"/>
    <mergeCell ref="F6:G6"/>
    <mergeCell ref="A7:B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7"/>
  <sheetViews>
    <sheetView topLeftCell="A18" workbookViewId="0">
      <selection activeCell="D9" sqref="D9:D11"/>
    </sheetView>
  </sheetViews>
  <sheetFormatPr baseColWidth="10" defaultRowHeight="15.75" x14ac:dyDescent="0.25"/>
  <cols>
    <col min="1" max="1" width="22" style="7" customWidth="1"/>
    <col min="2" max="2" width="12" style="7" customWidth="1"/>
    <col min="3" max="3" width="16.85546875" style="7" customWidth="1"/>
    <col min="4" max="4" width="54.140625" style="7" customWidth="1"/>
    <col min="6" max="6" width="11.42578125" customWidth="1"/>
  </cols>
  <sheetData>
    <row r="1" spans="1:8" ht="71.25" customHeight="1" x14ac:dyDescent="0.25">
      <c r="A1" s="281"/>
      <c r="B1" s="281"/>
      <c r="C1" s="281"/>
      <c r="D1" s="281"/>
    </row>
    <row r="2" spans="1:8" ht="90.75" customHeight="1" x14ac:dyDescent="0.25">
      <c r="A2" s="282" t="s">
        <v>29</v>
      </c>
      <c r="B2" s="282"/>
      <c r="C2" s="282"/>
      <c r="D2" s="282"/>
      <c r="F2" s="16"/>
    </row>
    <row r="3" spans="1:8" ht="18.75" customHeight="1" x14ac:dyDescent="0.25">
      <c r="D3" s="10" t="s">
        <v>16</v>
      </c>
      <c r="F3" s="16"/>
      <c r="H3" s="15"/>
    </row>
    <row r="4" spans="1:8" ht="4.5" customHeight="1" thickBot="1" x14ac:dyDescent="0.3">
      <c r="A4" s="8"/>
      <c r="B4" s="8"/>
      <c r="C4" s="9"/>
      <c r="D4" s="9"/>
      <c r="F4" s="17"/>
    </row>
    <row r="5" spans="1:8" ht="25.5" customHeight="1" thickBot="1" x14ac:dyDescent="0.3">
      <c r="A5" s="12" t="s">
        <v>0</v>
      </c>
      <c r="B5" s="13" t="s">
        <v>1</v>
      </c>
      <c r="C5" s="14" t="s">
        <v>2</v>
      </c>
      <c r="D5" s="11" t="s">
        <v>3</v>
      </c>
      <c r="F5" s="17"/>
    </row>
    <row r="6" spans="1:8" ht="45" customHeight="1" x14ac:dyDescent="0.25">
      <c r="A6" s="283" t="s">
        <v>28</v>
      </c>
      <c r="B6" s="274">
        <v>43108</v>
      </c>
      <c r="C6" s="271" t="s">
        <v>21</v>
      </c>
      <c r="D6" s="277" t="s">
        <v>31</v>
      </c>
    </row>
    <row r="7" spans="1:8" ht="45" customHeight="1" x14ac:dyDescent="0.25">
      <c r="A7" s="284"/>
      <c r="B7" s="275"/>
      <c r="C7" s="272"/>
      <c r="D7" s="278"/>
    </row>
    <row r="8" spans="1:8" ht="52.5" customHeight="1" thickBot="1" x14ac:dyDescent="0.3">
      <c r="A8" s="285"/>
      <c r="B8" s="276"/>
      <c r="C8" s="273"/>
      <c r="D8" s="279"/>
    </row>
    <row r="9" spans="1:8" ht="45" customHeight="1" x14ac:dyDescent="0.25">
      <c r="A9" s="271" t="s">
        <v>25</v>
      </c>
      <c r="B9" s="274">
        <v>43118</v>
      </c>
      <c r="C9" s="271" t="s">
        <v>19</v>
      </c>
      <c r="D9" s="277" t="s">
        <v>32</v>
      </c>
    </row>
    <row r="10" spans="1:8" ht="45.75" customHeight="1" x14ac:dyDescent="0.25">
      <c r="A10" s="272"/>
      <c r="B10" s="275"/>
      <c r="C10" s="272"/>
      <c r="D10" s="278"/>
    </row>
    <row r="11" spans="1:8" ht="114.75" customHeight="1" thickBot="1" x14ac:dyDescent="0.3">
      <c r="A11" s="273"/>
      <c r="B11" s="276"/>
      <c r="C11" s="273"/>
      <c r="D11" s="279"/>
    </row>
    <row r="12" spans="1:8" ht="45" customHeight="1" x14ac:dyDescent="0.25">
      <c r="A12" s="271" t="s">
        <v>17</v>
      </c>
      <c r="B12" s="274">
        <v>43119</v>
      </c>
      <c r="C12" s="271" t="s">
        <v>18</v>
      </c>
      <c r="D12" s="277" t="s">
        <v>33</v>
      </c>
    </row>
    <row r="13" spans="1:8" ht="34.5" customHeight="1" x14ac:dyDescent="0.25">
      <c r="A13" s="272"/>
      <c r="B13" s="275"/>
      <c r="C13" s="272"/>
      <c r="D13" s="278"/>
    </row>
    <row r="14" spans="1:8" ht="123.75" customHeight="1" thickBot="1" x14ac:dyDescent="0.3">
      <c r="A14" s="273"/>
      <c r="B14" s="276"/>
      <c r="C14" s="273"/>
      <c r="D14" s="279"/>
    </row>
    <row r="15" spans="1:8" ht="150.75" customHeight="1" thickBot="1" x14ac:dyDescent="0.3">
      <c r="A15" s="5" t="s">
        <v>44</v>
      </c>
      <c r="B15" s="6">
        <v>43124</v>
      </c>
      <c r="C15" s="5" t="s">
        <v>26</v>
      </c>
      <c r="D15" s="18" t="s">
        <v>27</v>
      </c>
    </row>
    <row r="16" spans="1:8" ht="45" customHeight="1" x14ac:dyDescent="0.25">
      <c r="A16" s="271" t="s">
        <v>24</v>
      </c>
      <c r="B16" s="274">
        <v>43130</v>
      </c>
      <c r="C16" s="271" t="s">
        <v>19</v>
      </c>
      <c r="D16" s="277" t="s">
        <v>30</v>
      </c>
    </row>
    <row r="17" spans="1:8" ht="55.5" customHeight="1" x14ac:dyDescent="0.25">
      <c r="A17" s="272"/>
      <c r="B17" s="275"/>
      <c r="C17" s="272"/>
      <c r="D17" s="278"/>
    </row>
    <row r="18" spans="1:8" ht="33" customHeight="1" thickBot="1" x14ac:dyDescent="0.3">
      <c r="A18" s="273"/>
      <c r="B18" s="276"/>
      <c r="C18" s="273"/>
      <c r="D18" s="279"/>
    </row>
    <row r="19" spans="1:8" ht="45" customHeight="1" x14ac:dyDescent="0.25">
      <c r="A19" s="280" t="s">
        <v>22</v>
      </c>
      <c r="B19" s="274" t="s">
        <v>20</v>
      </c>
      <c r="C19" s="271" t="s">
        <v>21</v>
      </c>
      <c r="D19" s="277" t="s">
        <v>34</v>
      </c>
    </row>
    <row r="20" spans="1:8" ht="84.75" customHeight="1" x14ac:dyDescent="0.25">
      <c r="A20" s="272"/>
      <c r="B20" s="275"/>
      <c r="C20" s="272"/>
      <c r="D20" s="278"/>
    </row>
    <row r="21" spans="1:8" ht="83.25" customHeight="1" thickBot="1" x14ac:dyDescent="0.3">
      <c r="A21" s="273"/>
      <c r="B21" s="276"/>
      <c r="C21" s="273"/>
      <c r="D21" s="279"/>
    </row>
    <row r="22" spans="1:8" x14ac:dyDescent="0.25">
      <c r="H22" s="4"/>
    </row>
    <row r="23" spans="1:8" x14ac:dyDescent="0.25">
      <c r="H23" s="4"/>
    </row>
    <row r="24" spans="1:8" x14ac:dyDescent="0.25">
      <c r="H24" s="4"/>
    </row>
    <row r="25" spans="1:8" x14ac:dyDescent="0.25">
      <c r="H25" s="4"/>
    </row>
    <row r="26" spans="1:8" x14ac:dyDescent="0.25">
      <c r="H26" s="4"/>
    </row>
    <row r="27" spans="1:8" x14ac:dyDescent="0.25">
      <c r="H27" s="4"/>
    </row>
  </sheetData>
  <mergeCells count="22">
    <mergeCell ref="A1:D1"/>
    <mergeCell ref="A2:D2"/>
    <mergeCell ref="D9:D11"/>
    <mergeCell ref="A12:A14"/>
    <mergeCell ref="A9:A11"/>
    <mergeCell ref="B9:B11"/>
    <mergeCell ref="C9:C11"/>
    <mergeCell ref="B12:B14"/>
    <mergeCell ref="C12:C14"/>
    <mergeCell ref="D12:D14"/>
    <mergeCell ref="D6:D8"/>
    <mergeCell ref="A6:A8"/>
    <mergeCell ref="B6:B8"/>
    <mergeCell ref="C6:C8"/>
    <mergeCell ref="A16:A18"/>
    <mergeCell ref="B16:B18"/>
    <mergeCell ref="C16:C18"/>
    <mergeCell ref="D16:D18"/>
    <mergeCell ref="A19:A21"/>
    <mergeCell ref="B19:B21"/>
    <mergeCell ref="C19:C21"/>
    <mergeCell ref="D19:D21"/>
  </mergeCells>
  <pageMargins left="0.11811023622047245" right="0.11811023622047245" top="0.39370078740157483" bottom="0.11811023622047245" header="0.27559055118110237" footer="0.19685039370078741"/>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6:H42"/>
  <sheetViews>
    <sheetView topLeftCell="A7" workbookViewId="0">
      <selection activeCell="A37" sqref="A37:H37"/>
    </sheetView>
  </sheetViews>
  <sheetFormatPr baseColWidth="10" defaultRowHeight="15" x14ac:dyDescent="0.25"/>
  <cols>
    <col min="5" max="5" width="4.5703125" customWidth="1"/>
    <col min="6" max="6" width="2" customWidth="1"/>
    <col min="7" max="7" width="23.7109375" customWidth="1"/>
  </cols>
  <sheetData>
    <row r="6" spans="1:8" ht="18.75" x14ac:dyDescent="0.25">
      <c r="A6" s="532" t="s">
        <v>6</v>
      </c>
      <c r="B6" s="532"/>
      <c r="C6" s="532"/>
      <c r="D6" s="532"/>
      <c r="E6" s="532"/>
      <c r="F6" s="532"/>
      <c r="G6" s="532"/>
      <c r="H6" s="532"/>
    </row>
    <row r="7" spans="1:8" ht="18.75" x14ac:dyDescent="0.25">
      <c r="A7" s="532" t="s">
        <v>7</v>
      </c>
      <c r="B7" s="532"/>
      <c r="C7" s="532"/>
      <c r="D7" s="532"/>
      <c r="E7" s="532"/>
      <c r="F7" s="532"/>
      <c r="G7" s="532"/>
      <c r="H7" s="532"/>
    </row>
    <row r="8" spans="1:8" x14ac:dyDescent="0.25">
      <c r="A8" s="533" t="s">
        <v>266</v>
      </c>
      <c r="B8" s="533"/>
      <c r="C8" s="533"/>
      <c r="D8" s="533"/>
      <c r="E8" s="533"/>
      <c r="F8" s="533"/>
      <c r="G8" s="533"/>
      <c r="H8" s="133"/>
    </row>
    <row r="9" spans="1:8" x14ac:dyDescent="0.25">
      <c r="A9" s="533"/>
      <c r="B9" s="533"/>
      <c r="C9" s="533"/>
      <c r="D9" s="533"/>
      <c r="E9" s="533"/>
      <c r="F9" s="533"/>
      <c r="G9" s="533"/>
      <c r="H9" s="133"/>
    </row>
    <row r="10" spans="1:8" ht="18.75" x14ac:dyDescent="0.3">
      <c r="D10" s="147"/>
      <c r="E10" s="148"/>
      <c r="F10" s="524" t="s">
        <v>681</v>
      </c>
      <c r="G10" s="524"/>
      <c r="H10" s="524"/>
    </row>
    <row r="11" spans="1:8" ht="21" x14ac:dyDescent="0.3">
      <c r="A11" s="83" t="s">
        <v>284</v>
      </c>
      <c r="B11" s="73"/>
      <c r="C11" s="84"/>
      <c r="D11" s="136"/>
      <c r="G11" s="525">
        <v>23</v>
      </c>
      <c r="H11" s="525"/>
    </row>
    <row r="12" spans="1:8" x14ac:dyDescent="0.25">
      <c r="A12" s="526" t="s">
        <v>282</v>
      </c>
      <c r="B12" s="526"/>
      <c r="C12" s="526"/>
      <c r="D12" s="526"/>
      <c r="E12" s="526"/>
      <c r="F12" s="526"/>
      <c r="G12" s="526"/>
    </row>
    <row r="13" spans="1:8" x14ac:dyDescent="0.25">
      <c r="A13" s="523" t="s">
        <v>10</v>
      </c>
      <c r="B13" s="523"/>
      <c r="C13" s="523"/>
      <c r="D13" s="523"/>
      <c r="E13" s="523"/>
      <c r="F13" s="523"/>
      <c r="G13" s="3">
        <v>18</v>
      </c>
    </row>
    <row r="14" spans="1:8" x14ac:dyDescent="0.25">
      <c r="A14" s="523" t="s">
        <v>11</v>
      </c>
      <c r="B14" s="523"/>
      <c r="C14" s="523"/>
      <c r="D14" s="523"/>
      <c r="E14" s="523"/>
      <c r="F14" s="523"/>
      <c r="G14" s="3">
        <v>14</v>
      </c>
    </row>
    <row r="15" spans="1:8" x14ac:dyDescent="0.25">
      <c r="A15" s="523" t="s">
        <v>12</v>
      </c>
      <c r="B15" s="523"/>
      <c r="C15" s="523"/>
      <c r="D15" s="523"/>
      <c r="E15" s="523"/>
      <c r="F15" s="523"/>
      <c r="G15" s="3">
        <v>5</v>
      </c>
    </row>
    <row r="16" spans="1:8" x14ac:dyDescent="0.25">
      <c r="A16" s="523" t="s">
        <v>112</v>
      </c>
      <c r="B16" s="523"/>
      <c r="C16" s="523"/>
      <c r="D16" s="523"/>
      <c r="E16" s="523"/>
      <c r="F16" s="523"/>
      <c r="G16" s="3">
        <v>1</v>
      </c>
      <c r="H16" t="s">
        <v>790</v>
      </c>
    </row>
    <row r="17" spans="1:7" x14ac:dyDescent="0.25">
      <c r="A17" s="523" t="s">
        <v>113</v>
      </c>
      <c r="B17" s="523"/>
      <c r="C17" s="523"/>
      <c r="D17" s="523"/>
      <c r="E17" s="523"/>
      <c r="F17" s="523"/>
      <c r="G17" s="3">
        <v>3</v>
      </c>
    </row>
    <row r="18" spans="1:7" x14ac:dyDescent="0.25">
      <c r="A18" s="523" t="s">
        <v>114</v>
      </c>
      <c r="B18" s="523"/>
      <c r="C18" s="523"/>
      <c r="D18" s="523"/>
      <c r="E18" s="523"/>
      <c r="F18" s="523"/>
      <c r="G18" s="3">
        <v>0</v>
      </c>
    </row>
    <row r="19" spans="1:7" x14ac:dyDescent="0.25">
      <c r="A19" s="523" t="s">
        <v>115</v>
      </c>
      <c r="B19" s="523"/>
      <c r="C19" s="523"/>
      <c r="D19" s="523"/>
      <c r="E19" s="523"/>
      <c r="F19" s="523"/>
      <c r="G19" s="3">
        <v>7</v>
      </c>
    </row>
    <row r="20" spans="1:7" x14ac:dyDescent="0.25">
      <c r="A20" s="523" t="s">
        <v>116</v>
      </c>
      <c r="B20" s="523"/>
      <c r="C20" s="523"/>
      <c r="D20" s="523"/>
      <c r="E20" s="523"/>
      <c r="F20" s="523"/>
      <c r="G20" s="3">
        <v>3</v>
      </c>
    </row>
    <row r="34" spans="1:8" x14ac:dyDescent="0.25">
      <c r="A34" s="20" t="s">
        <v>35</v>
      </c>
      <c r="B34" s="21"/>
      <c r="C34" s="21"/>
    </row>
    <row r="35" spans="1:8" x14ac:dyDescent="0.25">
      <c r="A35" s="534" t="s">
        <v>673</v>
      </c>
      <c r="B35" s="535"/>
      <c r="C35" s="535"/>
      <c r="D35" s="535"/>
      <c r="E35" s="535"/>
      <c r="F35" s="535"/>
      <c r="G35" s="535"/>
      <c r="H35" s="535"/>
    </row>
    <row r="36" spans="1:8" x14ac:dyDescent="0.25">
      <c r="A36" s="534" t="s">
        <v>674</v>
      </c>
      <c r="B36" s="535"/>
      <c r="C36" s="535"/>
      <c r="D36" s="535"/>
      <c r="E36" s="535"/>
      <c r="F36" s="535"/>
      <c r="G36" s="535"/>
      <c r="H36" s="535"/>
    </row>
    <row r="37" spans="1:8" x14ac:dyDescent="0.25">
      <c r="A37" s="534" t="s">
        <v>675</v>
      </c>
      <c r="B37" s="535"/>
      <c r="C37" s="535"/>
      <c r="D37" s="535"/>
      <c r="E37" s="535"/>
      <c r="F37" s="535"/>
      <c r="G37" s="535"/>
      <c r="H37" s="535"/>
    </row>
    <row r="38" spans="1:8" x14ac:dyDescent="0.25">
      <c r="A38" s="534" t="s">
        <v>676</v>
      </c>
      <c r="B38" s="535"/>
      <c r="C38" s="535"/>
      <c r="D38" s="535"/>
      <c r="E38" s="535"/>
      <c r="F38" s="535"/>
      <c r="G38" s="535"/>
      <c r="H38" s="535"/>
    </row>
    <row r="39" spans="1:8" x14ac:dyDescent="0.25">
      <c r="A39" s="534" t="s">
        <v>677</v>
      </c>
      <c r="B39" s="535"/>
      <c r="C39" s="535"/>
      <c r="D39" s="535"/>
      <c r="E39" s="535"/>
      <c r="F39" s="535"/>
      <c r="G39" s="535"/>
      <c r="H39" s="535"/>
    </row>
    <row r="40" spans="1:8" x14ac:dyDescent="0.25">
      <c r="A40" s="534" t="s">
        <v>678</v>
      </c>
      <c r="B40" s="535"/>
      <c r="C40" s="535"/>
      <c r="D40" s="535"/>
      <c r="E40" s="535"/>
      <c r="F40" s="535"/>
      <c r="G40" s="535"/>
      <c r="H40" s="535"/>
    </row>
    <row r="41" spans="1:8" x14ac:dyDescent="0.25">
      <c r="A41" s="534" t="s">
        <v>679</v>
      </c>
      <c r="B41" s="535"/>
      <c r="C41" s="535"/>
      <c r="D41" s="535"/>
      <c r="E41" s="535"/>
      <c r="F41" s="535"/>
      <c r="G41" s="535"/>
      <c r="H41" s="535"/>
    </row>
    <row r="42" spans="1:8" x14ac:dyDescent="0.25">
      <c r="A42" s="534" t="s">
        <v>680</v>
      </c>
      <c r="B42" s="535"/>
      <c r="C42" s="535"/>
      <c r="D42" s="535"/>
      <c r="E42" s="535"/>
      <c r="F42" s="535"/>
      <c r="G42" s="535"/>
      <c r="H42" s="535"/>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35"/>
  <sheetViews>
    <sheetView topLeftCell="A4" workbookViewId="0">
      <selection activeCell="D8" sqref="D8"/>
    </sheetView>
  </sheetViews>
  <sheetFormatPr baseColWidth="10" defaultRowHeight="15" x14ac:dyDescent="0.25"/>
  <cols>
    <col min="1" max="1" width="2.85546875" customWidth="1"/>
    <col min="2" max="2" width="9.28515625" customWidth="1"/>
    <col min="3" max="3" width="12" customWidth="1"/>
    <col min="4" max="4" width="6.7109375" customWidth="1"/>
    <col min="5" max="5" width="8.5703125" customWidth="1"/>
    <col min="6" max="6" width="31.5703125" customWidth="1"/>
    <col min="7" max="7" width="11.140625" customWidth="1"/>
  </cols>
  <sheetData>
    <row r="1" spans="1:7" x14ac:dyDescent="0.25">
      <c r="A1" s="78"/>
      <c r="B1" s="171"/>
      <c r="C1" s="78"/>
      <c r="D1" s="78"/>
      <c r="E1" s="78"/>
      <c r="F1" s="78"/>
      <c r="G1" s="78"/>
    </row>
    <row r="2" spans="1:7" x14ac:dyDescent="0.25">
      <c r="A2" s="78"/>
      <c r="B2" s="171"/>
      <c r="C2" s="78"/>
      <c r="D2" s="78"/>
      <c r="E2" s="78"/>
      <c r="F2" s="78"/>
      <c r="G2" s="78"/>
    </row>
    <row r="3" spans="1:7" x14ac:dyDescent="0.25">
      <c r="A3" s="78"/>
      <c r="B3" s="171"/>
      <c r="C3" s="78"/>
      <c r="D3" s="78"/>
      <c r="E3" s="78"/>
      <c r="F3" s="78"/>
      <c r="G3" s="78"/>
    </row>
    <row r="4" spans="1:7" x14ac:dyDescent="0.25">
      <c r="A4" s="78"/>
      <c r="B4" s="171"/>
      <c r="C4" s="15"/>
      <c r="D4" s="78"/>
      <c r="E4" s="78"/>
      <c r="F4" s="15"/>
      <c r="G4" s="78"/>
    </row>
    <row r="5" spans="1:7" ht="86.25" customHeight="1" thickBot="1" x14ac:dyDescent="0.3">
      <c r="A5" s="527" t="s">
        <v>615</v>
      </c>
      <c r="B5" s="527"/>
      <c r="C5" s="527"/>
      <c r="D5" s="527"/>
      <c r="E5" s="527"/>
      <c r="F5" s="527"/>
      <c r="G5" s="527"/>
    </row>
    <row r="6" spans="1:7" x14ac:dyDescent="0.25">
      <c r="A6" s="216" t="s">
        <v>178</v>
      </c>
      <c r="B6" s="217"/>
      <c r="C6" s="218"/>
      <c r="D6" s="218"/>
      <c r="E6" s="218"/>
      <c r="F6" s="536" t="s">
        <v>752</v>
      </c>
      <c r="G6" s="537"/>
    </row>
    <row r="7" spans="1:7" ht="24.75" x14ac:dyDescent="0.25">
      <c r="A7" s="538" t="s">
        <v>1</v>
      </c>
      <c r="B7" s="538"/>
      <c r="C7" s="222" t="s">
        <v>0</v>
      </c>
      <c r="D7" s="222" t="s">
        <v>747</v>
      </c>
      <c r="E7" s="222" t="s">
        <v>2</v>
      </c>
      <c r="F7" s="222" t="s">
        <v>180</v>
      </c>
      <c r="G7" s="222" t="s">
        <v>809</v>
      </c>
    </row>
    <row r="8" spans="1:7" ht="219.75" customHeight="1" x14ac:dyDescent="0.25">
      <c r="A8" s="231">
        <v>1</v>
      </c>
      <c r="B8" s="226">
        <v>43556</v>
      </c>
      <c r="C8" s="149" t="s">
        <v>753</v>
      </c>
      <c r="D8" s="224" t="s">
        <v>754</v>
      </c>
      <c r="E8" s="224" t="s">
        <v>71</v>
      </c>
      <c r="F8" s="223" t="s">
        <v>796</v>
      </c>
      <c r="G8" s="223" t="s">
        <v>795</v>
      </c>
    </row>
    <row r="9" spans="1:7" ht="272.25" customHeight="1" x14ac:dyDescent="0.25">
      <c r="A9" s="231">
        <v>2</v>
      </c>
      <c r="B9" s="226">
        <v>43556</v>
      </c>
      <c r="C9" s="149" t="s">
        <v>212</v>
      </c>
      <c r="D9" s="224" t="s">
        <v>760</v>
      </c>
      <c r="E9" s="224" t="s">
        <v>71</v>
      </c>
      <c r="F9" s="223" t="s">
        <v>797</v>
      </c>
      <c r="G9" s="223" t="s">
        <v>808</v>
      </c>
    </row>
    <row r="10" spans="1:7" ht="100.5" customHeight="1" x14ac:dyDescent="0.25">
      <c r="A10" s="231">
        <v>3</v>
      </c>
      <c r="B10" s="226">
        <v>43559</v>
      </c>
      <c r="C10" s="149" t="s">
        <v>755</v>
      </c>
      <c r="D10" s="224" t="s">
        <v>756</v>
      </c>
      <c r="E10" s="224" t="s">
        <v>71</v>
      </c>
      <c r="F10" s="223" t="s">
        <v>757</v>
      </c>
      <c r="G10" s="223" t="s">
        <v>806</v>
      </c>
    </row>
    <row r="11" spans="1:7" ht="111.75" customHeight="1" x14ac:dyDescent="0.25">
      <c r="A11" s="231">
        <v>4</v>
      </c>
      <c r="B11" s="226">
        <v>43559</v>
      </c>
      <c r="C11" s="149" t="s">
        <v>649</v>
      </c>
      <c r="D11" s="224" t="s">
        <v>597</v>
      </c>
      <c r="E11" s="224" t="s">
        <v>21</v>
      </c>
      <c r="F11" s="223" t="s">
        <v>758</v>
      </c>
      <c r="G11" s="224" t="s">
        <v>759</v>
      </c>
    </row>
    <row r="12" spans="1:7" ht="160.5" customHeight="1" x14ac:dyDescent="0.25">
      <c r="A12" s="231">
        <v>5</v>
      </c>
      <c r="B12" s="226">
        <v>43559</v>
      </c>
      <c r="C12" s="149" t="s">
        <v>212</v>
      </c>
      <c r="D12" s="224" t="s">
        <v>760</v>
      </c>
      <c r="E12" s="224" t="s">
        <v>21</v>
      </c>
      <c r="F12" s="223" t="s">
        <v>761</v>
      </c>
      <c r="G12" s="224" t="s">
        <v>4</v>
      </c>
    </row>
    <row r="13" spans="1:7" ht="147.75" customHeight="1" x14ac:dyDescent="0.25">
      <c r="A13" s="231">
        <v>6</v>
      </c>
      <c r="B13" s="227">
        <v>43559</v>
      </c>
      <c r="C13" s="149" t="s">
        <v>762</v>
      </c>
      <c r="D13" s="223" t="s">
        <v>455</v>
      </c>
      <c r="E13" s="223" t="s">
        <v>71</v>
      </c>
      <c r="F13" s="223" t="s">
        <v>763</v>
      </c>
      <c r="G13" s="223" t="s">
        <v>207</v>
      </c>
    </row>
    <row r="14" spans="1:7" ht="162.75" customHeight="1" x14ac:dyDescent="0.25">
      <c r="A14" s="231">
        <v>7</v>
      </c>
      <c r="B14" s="226">
        <v>43559</v>
      </c>
      <c r="C14" s="149" t="s">
        <v>764</v>
      </c>
      <c r="D14" s="224" t="s">
        <v>760</v>
      </c>
      <c r="E14" s="224" t="s">
        <v>71</v>
      </c>
      <c r="F14" s="223" t="s">
        <v>765</v>
      </c>
      <c r="G14" s="223" t="s">
        <v>807</v>
      </c>
    </row>
    <row r="15" spans="1:7" ht="306.75" customHeight="1" x14ac:dyDescent="0.25">
      <c r="A15" s="231">
        <v>8</v>
      </c>
      <c r="B15" s="227">
        <v>43562</v>
      </c>
      <c r="C15" s="149" t="s">
        <v>766</v>
      </c>
      <c r="D15" s="223" t="s">
        <v>767</v>
      </c>
      <c r="E15" s="223" t="s">
        <v>71</v>
      </c>
      <c r="F15" s="223" t="s">
        <v>798</v>
      </c>
      <c r="G15" s="224" t="s">
        <v>768</v>
      </c>
    </row>
    <row r="16" spans="1:7" ht="165" customHeight="1" x14ac:dyDescent="0.25">
      <c r="A16" s="231">
        <v>9</v>
      </c>
      <c r="B16" s="226">
        <v>43562</v>
      </c>
      <c r="C16" s="149" t="s">
        <v>769</v>
      </c>
      <c r="D16" s="224" t="s">
        <v>770</v>
      </c>
      <c r="E16" s="224" t="s">
        <v>71</v>
      </c>
      <c r="F16" s="223" t="s">
        <v>799</v>
      </c>
      <c r="G16" s="224" t="s">
        <v>5</v>
      </c>
    </row>
    <row r="17" spans="1:7" ht="198.75" customHeight="1" x14ac:dyDescent="0.25">
      <c r="A17" s="231">
        <v>10</v>
      </c>
      <c r="B17" s="226">
        <v>43562</v>
      </c>
      <c r="C17" s="149" t="s">
        <v>715</v>
      </c>
      <c r="D17" s="224" t="s">
        <v>716</v>
      </c>
      <c r="E17" s="224" t="s">
        <v>21</v>
      </c>
      <c r="F17" s="223" t="s">
        <v>800</v>
      </c>
      <c r="G17" s="224" t="s">
        <v>207</v>
      </c>
    </row>
    <row r="18" spans="1:7" ht="231" customHeight="1" x14ac:dyDescent="0.25">
      <c r="A18" s="231">
        <v>11</v>
      </c>
      <c r="B18" s="226">
        <v>43562</v>
      </c>
      <c r="C18" s="149" t="s">
        <v>771</v>
      </c>
      <c r="D18" s="224" t="s">
        <v>772</v>
      </c>
      <c r="E18" s="224" t="s">
        <v>18</v>
      </c>
      <c r="F18" s="223" t="s">
        <v>773</v>
      </c>
      <c r="G18" s="223" t="s">
        <v>805</v>
      </c>
    </row>
    <row r="19" spans="1:7" ht="173.25" customHeight="1" x14ac:dyDescent="0.25">
      <c r="A19" s="231">
        <v>12</v>
      </c>
      <c r="B19" s="226">
        <v>43563</v>
      </c>
      <c r="C19" s="149" t="s">
        <v>689</v>
      </c>
      <c r="D19" s="224" t="s">
        <v>314</v>
      </c>
      <c r="E19" s="224" t="s">
        <v>71</v>
      </c>
      <c r="F19" s="223" t="s">
        <v>774</v>
      </c>
      <c r="G19" s="224" t="s">
        <v>775</v>
      </c>
    </row>
    <row r="20" spans="1:7" ht="186.75" customHeight="1" x14ac:dyDescent="0.25">
      <c r="A20" s="231">
        <v>13</v>
      </c>
      <c r="B20" s="226">
        <v>43564</v>
      </c>
      <c r="C20" s="149" t="s">
        <v>740</v>
      </c>
      <c r="D20" s="224" t="s">
        <v>741</v>
      </c>
      <c r="E20" s="224" t="s">
        <v>777</v>
      </c>
      <c r="F20" s="223" t="s">
        <v>778</v>
      </c>
      <c r="G20" s="224" t="s">
        <v>775</v>
      </c>
    </row>
    <row r="21" spans="1:7" ht="108" customHeight="1" x14ac:dyDescent="0.25">
      <c r="A21" s="231">
        <v>14</v>
      </c>
      <c r="B21" s="226">
        <v>43565</v>
      </c>
      <c r="C21" s="149" t="s">
        <v>212</v>
      </c>
      <c r="D21" s="224" t="s">
        <v>760</v>
      </c>
      <c r="E21" s="224" t="s">
        <v>65</v>
      </c>
      <c r="F21" s="223" t="s">
        <v>776</v>
      </c>
      <c r="G21" s="224" t="s">
        <v>724</v>
      </c>
    </row>
    <row r="22" spans="1:7" ht="255" customHeight="1" x14ac:dyDescent="0.25">
      <c r="A22" s="231">
        <v>15</v>
      </c>
      <c r="B22" s="228">
        <v>43567</v>
      </c>
      <c r="C22" s="149" t="s">
        <v>779</v>
      </c>
      <c r="D22" s="154" t="s">
        <v>780</v>
      </c>
      <c r="E22" s="155" t="s">
        <v>71</v>
      </c>
      <c r="F22" s="155" t="s">
        <v>801</v>
      </c>
      <c r="G22" s="155" t="s">
        <v>781</v>
      </c>
    </row>
    <row r="23" spans="1:7" ht="198" customHeight="1" x14ac:dyDescent="0.25">
      <c r="A23" s="231">
        <v>16</v>
      </c>
      <c r="B23" s="228">
        <v>43568</v>
      </c>
      <c r="C23" s="149" t="s">
        <v>784</v>
      </c>
      <c r="D23" s="154" t="s">
        <v>785</v>
      </c>
      <c r="E23" s="155" t="s">
        <v>73</v>
      </c>
      <c r="F23" s="155" t="s">
        <v>802</v>
      </c>
      <c r="G23" s="155" t="s">
        <v>216</v>
      </c>
    </row>
    <row r="24" spans="1:7" ht="119.25" customHeight="1" x14ac:dyDescent="0.25">
      <c r="A24" s="231">
        <v>17</v>
      </c>
      <c r="B24" s="228">
        <v>43568</v>
      </c>
      <c r="C24" s="149" t="s">
        <v>583</v>
      </c>
      <c r="D24" s="154" t="s">
        <v>327</v>
      </c>
      <c r="E24" s="155" t="s">
        <v>21</v>
      </c>
      <c r="F24" s="155" t="s">
        <v>786</v>
      </c>
      <c r="G24" s="155" t="s">
        <v>13</v>
      </c>
    </row>
    <row r="25" spans="1:7" ht="135" customHeight="1" x14ac:dyDescent="0.25">
      <c r="A25" s="231">
        <v>18</v>
      </c>
      <c r="B25" s="228">
        <v>43569</v>
      </c>
      <c r="C25" s="149" t="s">
        <v>212</v>
      </c>
      <c r="D25" s="154" t="s">
        <v>760</v>
      </c>
      <c r="E25" s="155" t="s">
        <v>139</v>
      </c>
      <c r="F25" s="155" t="s">
        <v>803</v>
      </c>
      <c r="G25" s="155" t="s">
        <v>216</v>
      </c>
    </row>
    <row r="26" spans="1:7" ht="93" customHeight="1" x14ac:dyDescent="0.25">
      <c r="A26" s="231">
        <v>19</v>
      </c>
      <c r="B26" s="228">
        <v>43571</v>
      </c>
      <c r="C26" s="149" t="s">
        <v>771</v>
      </c>
      <c r="D26" s="154" t="s">
        <v>772</v>
      </c>
      <c r="E26" s="155" t="s">
        <v>653</v>
      </c>
      <c r="F26" s="155" t="s">
        <v>789</v>
      </c>
      <c r="G26" s="155" t="s">
        <v>606</v>
      </c>
    </row>
    <row r="27" spans="1:7" ht="88.5" customHeight="1" x14ac:dyDescent="0.25">
      <c r="A27" s="231">
        <v>20</v>
      </c>
      <c r="B27" s="228">
        <v>43572</v>
      </c>
      <c r="C27" s="149" t="s">
        <v>212</v>
      </c>
      <c r="D27" s="154" t="s">
        <v>760</v>
      </c>
      <c r="E27" s="155" t="s">
        <v>787</v>
      </c>
      <c r="F27" s="155" t="s">
        <v>788</v>
      </c>
      <c r="G27" s="155" t="s">
        <v>5</v>
      </c>
    </row>
    <row r="28" spans="1:7" ht="97.5" customHeight="1" x14ac:dyDescent="0.25">
      <c r="A28" s="231">
        <v>21</v>
      </c>
      <c r="B28" s="228">
        <v>43572</v>
      </c>
      <c r="C28" s="149" t="s">
        <v>782</v>
      </c>
      <c r="D28" s="154" t="s">
        <v>262</v>
      </c>
      <c r="E28" s="155" t="s">
        <v>71</v>
      </c>
      <c r="F28" s="155" t="s">
        <v>783</v>
      </c>
      <c r="G28" s="155" t="s">
        <v>207</v>
      </c>
    </row>
    <row r="29" spans="1:7" ht="129" customHeight="1" x14ac:dyDescent="0.25">
      <c r="A29" s="231">
        <v>22</v>
      </c>
      <c r="B29" s="229">
        <v>43573</v>
      </c>
      <c r="C29" s="149" t="s">
        <v>583</v>
      </c>
      <c r="D29" s="225" t="s">
        <v>327</v>
      </c>
      <c r="E29" s="225" t="s">
        <v>21</v>
      </c>
      <c r="F29" s="225" t="s">
        <v>791</v>
      </c>
      <c r="G29" s="230" t="s">
        <v>13</v>
      </c>
    </row>
    <row r="30" spans="1:7" ht="134.25" customHeight="1" x14ac:dyDescent="0.25">
      <c r="A30" s="231">
        <v>23</v>
      </c>
      <c r="B30" s="228">
        <v>43578</v>
      </c>
      <c r="C30" s="149" t="s">
        <v>792</v>
      </c>
      <c r="D30" s="154" t="s">
        <v>793</v>
      </c>
      <c r="E30" s="155" t="s">
        <v>71</v>
      </c>
      <c r="F30" s="157" t="s">
        <v>794</v>
      </c>
      <c r="G30" s="155" t="s">
        <v>13</v>
      </c>
    </row>
    <row r="31" spans="1:7" ht="111.75" customHeight="1" x14ac:dyDescent="0.25">
      <c r="A31" s="231">
        <v>24</v>
      </c>
      <c r="B31" s="228">
        <v>43581</v>
      </c>
      <c r="C31" s="149" t="s">
        <v>589</v>
      </c>
      <c r="D31" s="154" t="s">
        <v>302</v>
      </c>
      <c r="E31" s="155" t="s">
        <v>18</v>
      </c>
      <c r="F31" s="157" t="s">
        <v>804</v>
      </c>
      <c r="G31" s="155" t="s">
        <v>13</v>
      </c>
    </row>
    <row r="32" spans="1:7" ht="222" customHeight="1" x14ac:dyDescent="0.25">
      <c r="A32" s="199">
        <v>25</v>
      </c>
      <c r="B32" s="228">
        <v>43582</v>
      </c>
      <c r="C32" s="149" t="s">
        <v>771</v>
      </c>
      <c r="D32" s="154" t="s">
        <v>772</v>
      </c>
      <c r="E32" s="155" t="s">
        <v>71</v>
      </c>
      <c r="F32" s="155" t="s">
        <v>811</v>
      </c>
      <c r="G32" s="155" t="s">
        <v>810</v>
      </c>
    </row>
    <row r="33" spans="1:7" ht="130.5" customHeight="1" x14ac:dyDescent="0.25">
      <c r="A33" s="199">
        <v>26</v>
      </c>
      <c r="B33" s="228">
        <v>43582</v>
      </c>
      <c r="C33" s="149" t="s">
        <v>812</v>
      </c>
      <c r="D33" s="154" t="s">
        <v>813</v>
      </c>
      <c r="E33" s="155" t="s">
        <v>71</v>
      </c>
      <c r="F33" s="155" t="s">
        <v>814</v>
      </c>
      <c r="G33" s="210" t="s">
        <v>207</v>
      </c>
    </row>
    <row r="34" spans="1:7" ht="121.5" customHeight="1" x14ac:dyDescent="0.25">
      <c r="A34" s="199">
        <v>27</v>
      </c>
      <c r="B34" s="228">
        <v>43582</v>
      </c>
      <c r="C34" s="149" t="s">
        <v>815</v>
      </c>
      <c r="D34" s="154" t="s">
        <v>245</v>
      </c>
      <c r="E34" s="155" t="s">
        <v>21</v>
      </c>
      <c r="F34" s="155" t="s">
        <v>816</v>
      </c>
      <c r="G34" s="155" t="s">
        <v>13</v>
      </c>
    </row>
    <row r="35" spans="1:7" ht="189" customHeight="1" x14ac:dyDescent="0.25">
      <c r="A35" s="199">
        <v>28</v>
      </c>
      <c r="B35" s="228">
        <v>43584</v>
      </c>
      <c r="C35" s="149" t="s">
        <v>817</v>
      </c>
      <c r="D35" s="154" t="s">
        <v>818</v>
      </c>
      <c r="E35" s="155" t="s">
        <v>819</v>
      </c>
      <c r="F35" s="155" t="s">
        <v>820</v>
      </c>
      <c r="G35" s="155" t="s">
        <v>821</v>
      </c>
    </row>
  </sheetData>
  <mergeCells count="3">
    <mergeCell ref="A5:G5"/>
    <mergeCell ref="F6:G6"/>
    <mergeCell ref="A7:B7"/>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6:H42"/>
  <sheetViews>
    <sheetView topLeftCell="A14" workbookViewId="0">
      <selection activeCell="H31" sqref="H31"/>
    </sheetView>
  </sheetViews>
  <sheetFormatPr baseColWidth="10" defaultRowHeight="15" x14ac:dyDescent="0.25"/>
  <cols>
    <col min="5" max="5" width="4" customWidth="1"/>
    <col min="6" max="6" width="2.85546875" customWidth="1"/>
    <col min="7" max="7" width="33.5703125" customWidth="1"/>
  </cols>
  <sheetData>
    <row r="6" spans="1:8" ht="18.75" x14ac:dyDescent="0.25">
      <c r="A6" s="532" t="s">
        <v>6</v>
      </c>
      <c r="B6" s="532"/>
      <c r="C6" s="532"/>
      <c r="D6" s="532"/>
      <c r="E6" s="532"/>
      <c r="F6" s="532"/>
      <c r="G6" s="532"/>
      <c r="H6" s="532"/>
    </row>
    <row r="7" spans="1:8" ht="18.75" x14ac:dyDescent="0.25">
      <c r="A7" s="532" t="s">
        <v>7</v>
      </c>
      <c r="B7" s="532"/>
      <c r="C7" s="532"/>
      <c r="D7" s="532"/>
      <c r="E7" s="532"/>
      <c r="F7" s="532"/>
      <c r="G7" s="532"/>
      <c r="H7" s="532"/>
    </row>
    <row r="8" spans="1:8" x14ac:dyDescent="0.25">
      <c r="A8" s="533" t="s">
        <v>266</v>
      </c>
      <c r="B8" s="533"/>
      <c r="C8" s="533"/>
      <c r="D8" s="533"/>
      <c r="E8" s="533"/>
      <c r="F8" s="533"/>
      <c r="G8" s="533"/>
      <c r="H8" s="133"/>
    </row>
    <row r="9" spans="1:8" x14ac:dyDescent="0.25">
      <c r="A9" s="533"/>
      <c r="B9" s="533"/>
      <c r="C9" s="533"/>
      <c r="D9" s="533"/>
      <c r="E9" s="533"/>
      <c r="F9" s="533"/>
      <c r="G9" s="533"/>
      <c r="H9" s="133"/>
    </row>
    <row r="10" spans="1:8" ht="18.75" x14ac:dyDescent="0.3">
      <c r="D10" s="147"/>
      <c r="E10" s="148"/>
      <c r="F10" s="524" t="s">
        <v>752</v>
      </c>
      <c r="G10" s="524"/>
      <c r="H10" s="524"/>
    </row>
    <row r="11" spans="1:8" ht="21" x14ac:dyDescent="0.3">
      <c r="A11" s="83" t="s">
        <v>284</v>
      </c>
      <c r="B11" s="73"/>
      <c r="C11" s="84"/>
      <c r="D11" s="136"/>
      <c r="G11" s="525">
        <v>28</v>
      </c>
      <c r="H11" s="525"/>
    </row>
    <row r="12" spans="1:8" x14ac:dyDescent="0.25">
      <c r="A12" s="526" t="s">
        <v>282</v>
      </c>
      <c r="B12" s="526"/>
      <c r="C12" s="526"/>
      <c r="D12" s="526"/>
      <c r="E12" s="526"/>
      <c r="F12" s="526"/>
      <c r="G12" s="526"/>
    </row>
    <row r="13" spans="1:8" x14ac:dyDescent="0.25">
      <c r="A13" s="523" t="s">
        <v>10</v>
      </c>
      <c r="B13" s="523"/>
      <c r="C13" s="523"/>
      <c r="D13" s="523"/>
      <c r="E13" s="523"/>
      <c r="F13" s="523"/>
      <c r="G13" s="3">
        <v>3</v>
      </c>
    </row>
    <row r="14" spans="1:8" x14ac:dyDescent="0.25">
      <c r="A14" s="523" t="s">
        <v>11</v>
      </c>
      <c r="B14" s="523"/>
      <c r="C14" s="523"/>
      <c r="D14" s="523"/>
      <c r="E14" s="523"/>
      <c r="F14" s="523"/>
      <c r="G14" s="3">
        <v>4</v>
      </c>
    </row>
    <row r="15" spans="1:8" x14ac:dyDescent="0.25">
      <c r="A15" s="523" t="s">
        <v>12</v>
      </c>
      <c r="B15" s="523"/>
      <c r="C15" s="523"/>
      <c r="D15" s="523"/>
      <c r="E15" s="523"/>
      <c r="F15" s="523"/>
      <c r="G15" s="3">
        <v>8</v>
      </c>
    </row>
    <row r="16" spans="1:8" x14ac:dyDescent="0.25">
      <c r="A16" s="523" t="s">
        <v>112</v>
      </c>
      <c r="B16" s="523"/>
      <c r="C16" s="523"/>
      <c r="D16" s="523"/>
      <c r="E16" s="523"/>
      <c r="F16" s="523"/>
      <c r="G16" s="3">
        <v>3</v>
      </c>
      <c r="H16" t="s">
        <v>790</v>
      </c>
    </row>
    <row r="17" spans="1:7" x14ac:dyDescent="0.25">
      <c r="A17" s="523" t="s">
        <v>113</v>
      </c>
      <c r="B17" s="523"/>
      <c r="C17" s="523"/>
      <c r="D17" s="523"/>
      <c r="E17" s="523"/>
      <c r="F17" s="523"/>
      <c r="G17" s="3">
        <v>7</v>
      </c>
    </row>
    <row r="18" spans="1:7" x14ac:dyDescent="0.25">
      <c r="A18" s="523" t="s">
        <v>114</v>
      </c>
      <c r="B18" s="523"/>
      <c r="C18" s="523"/>
      <c r="D18" s="523"/>
      <c r="E18" s="523"/>
      <c r="F18" s="523"/>
      <c r="G18" s="3">
        <v>1</v>
      </c>
    </row>
    <row r="19" spans="1:7" x14ac:dyDescent="0.25">
      <c r="A19" s="523" t="s">
        <v>115</v>
      </c>
      <c r="B19" s="523"/>
      <c r="C19" s="523"/>
      <c r="D19" s="523"/>
      <c r="E19" s="523"/>
      <c r="F19" s="523"/>
      <c r="G19" s="3">
        <v>9</v>
      </c>
    </row>
    <row r="20" spans="1:7" x14ac:dyDescent="0.25">
      <c r="A20" s="523" t="s">
        <v>116</v>
      </c>
      <c r="B20" s="523"/>
      <c r="C20" s="523"/>
      <c r="D20" s="523"/>
      <c r="E20" s="523"/>
      <c r="F20" s="523"/>
      <c r="G20" s="3">
        <v>4</v>
      </c>
    </row>
    <row r="34" spans="1:8" x14ac:dyDescent="0.25">
      <c r="A34" s="20" t="s">
        <v>35</v>
      </c>
      <c r="B34" s="21"/>
      <c r="C34" s="21"/>
    </row>
    <row r="35" spans="1:8" x14ac:dyDescent="0.25">
      <c r="A35" s="534" t="s">
        <v>673</v>
      </c>
      <c r="B35" s="535"/>
      <c r="C35" s="535"/>
      <c r="D35" s="535"/>
      <c r="E35" s="535"/>
      <c r="F35" s="535"/>
      <c r="G35" s="535"/>
      <c r="H35" s="535"/>
    </row>
    <row r="36" spans="1:8" x14ac:dyDescent="0.25">
      <c r="A36" s="534" t="s">
        <v>674</v>
      </c>
      <c r="B36" s="535"/>
      <c r="C36" s="535"/>
      <c r="D36" s="535"/>
      <c r="E36" s="535"/>
      <c r="F36" s="535"/>
      <c r="G36" s="535"/>
      <c r="H36" s="535"/>
    </row>
    <row r="37" spans="1:8" x14ac:dyDescent="0.25">
      <c r="A37" s="534" t="s">
        <v>675</v>
      </c>
      <c r="B37" s="535"/>
      <c r="C37" s="535"/>
      <c r="D37" s="535"/>
      <c r="E37" s="535"/>
      <c r="F37" s="535"/>
      <c r="G37" s="535"/>
      <c r="H37" s="535"/>
    </row>
    <row r="38" spans="1:8" x14ac:dyDescent="0.25">
      <c r="A38" s="534" t="s">
        <v>676</v>
      </c>
      <c r="B38" s="535"/>
      <c r="C38" s="535"/>
      <c r="D38" s="535"/>
      <c r="E38" s="535"/>
      <c r="F38" s="535"/>
      <c r="G38" s="535"/>
      <c r="H38" s="535"/>
    </row>
    <row r="39" spans="1:8" x14ac:dyDescent="0.25">
      <c r="A39" s="534" t="s">
        <v>677</v>
      </c>
      <c r="B39" s="535"/>
      <c r="C39" s="535"/>
      <c r="D39" s="535"/>
      <c r="E39" s="535"/>
      <c r="F39" s="535"/>
      <c r="G39" s="535"/>
      <c r="H39" s="535"/>
    </row>
    <row r="40" spans="1:8" x14ac:dyDescent="0.25">
      <c r="A40" s="534" t="s">
        <v>678</v>
      </c>
      <c r="B40" s="535"/>
      <c r="C40" s="535"/>
      <c r="D40" s="535"/>
      <c r="E40" s="535"/>
      <c r="F40" s="535"/>
      <c r="G40" s="535"/>
      <c r="H40" s="535"/>
    </row>
    <row r="41" spans="1:8" x14ac:dyDescent="0.25">
      <c r="A41" s="534" t="s">
        <v>679</v>
      </c>
      <c r="B41" s="535"/>
      <c r="C41" s="535"/>
      <c r="D41" s="535"/>
      <c r="E41" s="535"/>
      <c r="F41" s="535"/>
      <c r="G41" s="535"/>
      <c r="H41" s="535"/>
    </row>
    <row r="42" spans="1:8" x14ac:dyDescent="0.25">
      <c r="A42" s="534" t="s">
        <v>680</v>
      </c>
      <c r="B42" s="535"/>
      <c r="C42" s="535"/>
      <c r="D42" s="535"/>
      <c r="E42" s="535"/>
      <c r="F42" s="535"/>
      <c r="G42" s="535"/>
      <c r="H42" s="535"/>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24"/>
  <sheetViews>
    <sheetView workbookViewId="0">
      <selection activeCell="D8" sqref="D8"/>
    </sheetView>
  </sheetViews>
  <sheetFormatPr baseColWidth="10" defaultRowHeight="15" x14ac:dyDescent="0.25"/>
  <cols>
    <col min="1" max="1" width="3.28515625" customWidth="1"/>
    <col min="6" max="6" width="23.28515625" customWidth="1"/>
  </cols>
  <sheetData>
    <row r="1" spans="1:7" x14ac:dyDescent="0.25">
      <c r="A1" s="78"/>
      <c r="B1" s="171"/>
      <c r="C1" s="78"/>
      <c r="D1" s="78"/>
      <c r="E1" s="78"/>
      <c r="F1" s="78"/>
      <c r="G1" s="78"/>
    </row>
    <row r="2" spans="1:7" x14ac:dyDescent="0.25">
      <c r="A2" s="78"/>
      <c r="B2" s="171"/>
      <c r="C2" s="78"/>
      <c r="D2" s="78"/>
      <c r="E2" s="78"/>
      <c r="F2" s="78"/>
      <c r="G2" s="78"/>
    </row>
    <row r="3" spans="1:7" x14ac:dyDescent="0.25">
      <c r="A3" s="78"/>
      <c r="B3" s="171"/>
      <c r="C3" s="78"/>
      <c r="D3" s="78"/>
      <c r="E3" s="78"/>
      <c r="F3" s="78"/>
      <c r="G3" s="78"/>
    </row>
    <row r="4" spans="1:7" x14ac:dyDescent="0.25">
      <c r="A4" s="78"/>
      <c r="B4" s="171"/>
      <c r="C4" s="15"/>
      <c r="D4" s="78"/>
      <c r="E4" s="78"/>
      <c r="F4" s="15"/>
      <c r="G4" s="78"/>
    </row>
    <row r="5" spans="1:7" ht="90" customHeight="1" thickBot="1" x14ac:dyDescent="0.3">
      <c r="A5" s="527" t="s">
        <v>615</v>
      </c>
      <c r="B5" s="527"/>
      <c r="C5" s="527"/>
      <c r="D5" s="527"/>
      <c r="E5" s="527"/>
      <c r="F5" s="527"/>
      <c r="G5" s="527"/>
    </row>
    <row r="6" spans="1:7" x14ac:dyDescent="0.25">
      <c r="A6" s="216" t="s">
        <v>178</v>
      </c>
      <c r="B6" s="217"/>
      <c r="C6" s="218"/>
      <c r="D6" s="218"/>
      <c r="E6" s="218"/>
      <c r="F6" s="536" t="s">
        <v>822</v>
      </c>
      <c r="G6" s="537"/>
    </row>
    <row r="7" spans="1:7" ht="16.5" x14ac:dyDescent="0.25">
      <c r="A7" s="538" t="s">
        <v>1</v>
      </c>
      <c r="B7" s="538"/>
      <c r="C7" s="232" t="s">
        <v>0</v>
      </c>
      <c r="D7" s="232" t="s">
        <v>747</v>
      </c>
      <c r="E7" s="232" t="s">
        <v>2</v>
      </c>
      <c r="F7" s="232" t="s">
        <v>180</v>
      </c>
      <c r="G7" s="232" t="s">
        <v>809</v>
      </c>
    </row>
    <row r="8" spans="1:7" ht="201.75" customHeight="1" x14ac:dyDescent="0.25">
      <c r="A8" s="231">
        <v>1</v>
      </c>
      <c r="B8" s="226">
        <v>43587</v>
      </c>
      <c r="C8" s="149" t="s">
        <v>823</v>
      </c>
      <c r="D8" s="224" t="s">
        <v>824</v>
      </c>
      <c r="E8" s="224" t="s">
        <v>71</v>
      </c>
      <c r="F8" s="223" t="s">
        <v>825</v>
      </c>
      <c r="G8" s="223" t="s">
        <v>5</v>
      </c>
    </row>
    <row r="9" spans="1:7" ht="215.25" customHeight="1" x14ac:dyDescent="0.25">
      <c r="A9" s="231">
        <v>2</v>
      </c>
      <c r="B9" s="226">
        <v>43587</v>
      </c>
      <c r="C9" s="149" t="s">
        <v>212</v>
      </c>
      <c r="D9" s="224" t="s">
        <v>760</v>
      </c>
      <c r="E9" s="224" t="s">
        <v>21</v>
      </c>
      <c r="F9" s="223" t="s">
        <v>834</v>
      </c>
      <c r="G9" s="223" t="s">
        <v>13</v>
      </c>
    </row>
    <row r="10" spans="1:7" ht="240.75" customHeight="1" x14ac:dyDescent="0.25">
      <c r="A10" s="231">
        <v>3</v>
      </c>
      <c r="B10" s="226">
        <v>43587</v>
      </c>
      <c r="C10" s="149" t="s">
        <v>212</v>
      </c>
      <c r="D10" s="224" t="s">
        <v>760</v>
      </c>
      <c r="E10" s="224" t="s">
        <v>73</v>
      </c>
      <c r="F10" s="223" t="s">
        <v>826</v>
      </c>
      <c r="G10" s="223" t="s">
        <v>827</v>
      </c>
    </row>
    <row r="11" spans="1:7" ht="210" customHeight="1" x14ac:dyDescent="0.25">
      <c r="A11" s="231">
        <v>4</v>
      </c>
      <c r="B11" s="226">
        <v>43590</v>
      </c>
      <c r="C11" s="149" t="s">
        <v>832</v>
      </c>
      <c r="D11" s="224" t="s">
        <v>459</v>
      </c>
      <c r="E11" s="224" t="s">
        <v>71</v>
      </c>
      <c r="F11" s="223" t="s">
        <v>833</v>
      </c>
      <c r="G11" s="223" t="s">
        <v>827</v>
      </c>
    </row>
    <row r="12" spans="1:7" ht="132" customHeight="1" x14ac:dyDescent="0.25">
      <c r="A12" s="231">
        <v>5</v>
      </c>
      <c r="B12" s="226">
        <v>43592</v>
      </c>
      <c r="C12" s="149" t="s">
        <v>784</v>
      </c>
      <c r="D12" s="224" t="s">
        <v>785</v>
      </c>
      <c r="E12" s="224" t="s">
        <v>71</v>
      </c>
      <c r="F12" s="223" t="s">
        <v>828</v>
      </c>
      <c r="G12" s="223" t="s">
        <v>4</v>
      </c>
    </row>
    <row r="13" spans="1:7" ht="119.25" customHeight="1" x14ac:dyDescent="0.25">
      <c r="A13" s="231">
        <v>6</v>
      </c>
      <c r="B13" s="226">
        <v>43592</v>
      </c>
      <c r="C13" s="149" t="s">
        <v>829</v>
      </c>
      <c r="D13" s="224" t="s">
        <v>830</v>
      </c>
      <c r="E13" s="224" t="s">
        <v>71</v>
      </c>
      <c r="F13" s="223" t="s">
        <v>831</v>
      </c>
      <c r="G13" s="224" t="s">
        <v>4</v>
      </c>
    </row>
    <row r="14" spans="1:7" ht="224.25" customHeight="1" x14ac:dyDescent="0.25">
      <c r="A14" s="231">
        <v>7</v>
      </c>
      <c r="B14" s="226">
        <v>43594</v>
      </c>
      <c r="C14" s="149" t="s">
        <v>684</v>
      </c>
      <c r="D14" s="224" t="s">
        <v>260</v>
      </c>
      <c r="E14" s="224" t="s">
        <v>71</v>
      </c>
      <c r="F14" s="223" t="s">
        <v>835</v>
      </c>
      <c r="G14" s="224" t="s">
        <v>5</v>
      </c>
    </row>
    <row r="15" spans="1:7" ht="211.5" customHeight="1" x14ac:dyDescent="0.25">
      <c r="A15" s="231">
        <v>8</v>
      </c>
      <c r="B15" s="227">
        <v>43594</v>
      </c>
      <c r="C15" s="149" t="s">
        <v>305</v>
      </c>
      <c r="D15" s="223" t="s">
        <v>836</v>
      </c>
      <c r="E15" s="223" t="s">
        <v>71</v>
      </c>
      <c r="F15" s="223" t="s">
        <v>838</v>
      </c>
      <c r="G15" s="223" t="s">
        <v>837</v>
      </c>
    </row>
    <row r="16" spans="1:7" ht="178.5" customHeight="1" x14ac:dyDescent="0.25">
      <c r="A16" s="231">
        <v>9</v>
      </c>
      <c r="B16" s="226">
        <v>43596</v>
      </c>
      <c r="C16" s="149" t="s">
        <v>762</v>
      </c>
      <c r="D16" s="224" t="s">
        <v>455</v>
      </c>
      <c r="E16" s="224" t="s">
        <v>71</v>
      </c>
      <c r="F16" s="223" t="s">
        <v>839</v>
      </c>
      <c r="G16" s="223" t="s">
        <v>4</v>
      </c>
    </row>
    <row r="17" spans="1:7" ht="156.75" customHeight="1" x14ac:dyDescent="0.25">
      <c r="A17" s="231">
        <v>10</v>
      </c>
      <c r="B17" s="227">
        <v>43598</v>
      </c>
      <c r="C17" s="149" t="s">
        <v>840</v>
      </c>
      <c r="D17" s="223" t="s">
        <v>841</v>
      </c>
      <c r="E17" s="223" t="s">
        <v>21</v>
      </c>
      <c r="F17" s="223" t="s">
        <v>842</v>
      </c>
      <c r="G17" s="224" t="s">
        <v>13</v>
      </c>
    </row>
    <row r="18" spans="1:7" ht="201.75" customHeight="1" x14ac:dyDescent="0.25">
      <c r="A18" s="231">
        <v>11</v>
      </c>
      <c r="B18" s="226">
        <v>43601</v>
      </c>
      <c r="C18" s="149" t="s">
        <v>682</v>
      </c>
      <c r="D18" s="224" t="s">
        <v>414</v>
      </c>
      <c r="E18" s="224" t="s">
        <v>846</v>
      </c>
      <c r="F18" s="223" t="s">
        <v>843</v>
      </c>
      <c r="G18" s="224" t="s">
        <v>207</v>
      </c>
    </row>
    <row r="19" spans="1:7" ht="245.25" customHeight="1" x14ac:dyDescent="0.25">
      <c r="A19" s="231">
        <v>12</v>
      </c>
      <c r="B19" s="226">
        <v>43602</v>
      </c>
      <c r="C19" s="149" t="s">
        <v>844</v>
      </c>
      <c r="D19" s="224" t="s">
        <v>845</v>
      </c>
      <c r="E19" s="224" t="s">
        <v>648</v>
      </c>
      <c r="F19" s="223" t="s">
        <v>847</v>
      </c>
      <c r="G19" s="224" t="s">
        <v>216</v>
      </c>
    </row>
    <row r="20" spans="1:7" ht="158.25" customHeight="1" x14ac:dyDescent="0.25">
      <c r="A20" s="231">
        <v>13</v>
      </c>
      <c r="B20" s="226">
        <v>43603</v>
      </c>
      <c r="C20" s="149" t="s">
        <v>649</v>
      </c>
      <c r="D20" s="224" t="s">
        <v>597</v>
      </c>
      <c r="E20" s="224" t="s">
        <v>858</v>
      </c>
      <c r="F20" s="223" t="s">
        <v>859</v>
      </c>
      <c r="G20" s="224" t="s">
        <v>13</v>
      </c>
    </row>
    <row r="21" spans="1:7" ht="252.75" customHeight="1" x14ac:dyDescent="0.25">
      <c r="A21" s="231">
        <v>14</v>
      </c>
      <c r="B21" s="226">
        <v>43603</v>
      </c>
      <c r="C21" s="149" t="s">
        <v>848</v>
      </c>
      <c r="D21" s="224" t="s">
        <v>849</v>
      </c>
      <c r="E21" s="224" t="s">
        <v>71</v>
      </c>
      <c r="F21" s="223" t="s">
        <v>850</v>
      </c>
      <c r="G21" s="223" t="s">
        <v>5</v>
      </c>
    </row>
    <row r="22" spans="1:7" ht="252" customHeight="1" x14ac:dyDescent="0.25">
      <c r="A22" s="231">
        <v>15</v>
      </c>
      <c r="B22" s="226">
        <v>43606</v>
      </c>
      <c r="C22" s="149" t="s">
        <v>851</v>
      </c>
      <c r="D22" s="224" t="s">
        <v>852</v>
      </c>
      <c r="E22" s="224" t="s">
        <v>71</v>
      </c>
      <c r="F22" s="223" t="s">
        <v>853</v>
      </c>
      <c r="G22" s="224" t="s">
        <v>216</v>
      </c>
    </row>
    <row r="23" spans="1:7" ht="110.25" customHeight="1" x14ac:dyDescent="0.25">
      <c r="A23" s="231">
        <v>16</v>
      </c>
      <c r="B23" s="226">
        <v>43604</v>
      </c>
      <c r="C23" s="149" t="s">
        <v>854</v>
      </c>
      <c r="D23" s="224" t="s">
        <v>855</v>
      </c>
      <c r="E23" s="224" t="s">
        <v>71</v>
      </c>
      <c r="F23" s="223" t="s">
        <v>856</v>
      </c>
      <c r="G23" s="224" t="s">
        <v>4</v>
      </c>
    </row>
    <row r="24" spans="1:7" ht="156.75" customHeight="1" x14ac:dyDescent="0.25">
      <c r="A24" s="231">
        <v>17</v>
      </c>
      <c r="B24" s="226">
        <v>43609</v>
      </c>
      <c r="C24" s="149" t="s">
        <v>684</v>
      </c>
      <c r="D24" s="224" t="s">
        <v>260</v>
      </c>
      <c r="E24" s="224" t="s">
        <v>21</v>
      </c>
      <c r="F24" s="223" t="s">
        <v>857</v>
      </c>
      <c r="G24" s="224" t="s">
        <v>724</v>
      </c>
    </row>
  </sheetData>
  <mergeCells count="3">
    <mergeCell ref="A5:G5"/>
    <mergeCell ref="F6:G6"/>
    <mergeCell ref="A7:B7"/>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6:H42"/>
  <sheetViews>
    <sheetView topLeftCell="A16" workbookViewId="0">
      <selection activeCell="K22" sqref="K22"/>
    </sheetView>
  </sheetViews>
  <sheetFormatPr baseColWidth="10" defaultRowHeight="15" x14ac:dyDescent="0.25"/>
  <cols>
    <col min="1" max="1" width="11" customWidth="1"/>
    <col min="2" max="2" width="11.140625" customWidth="1"/>
    <col min="3" max="4" width="10.42578125" customWidth="1"/>
    <col min="5" max="5" width="10.5703125" customWidth="1"/>
  </cols>
  <sheetData>
    <row r="6" spans="1:8" ht="18.75" x14ac:dyDescent="0.25">
      <c r="A6" s="532" t="s">
        <v>6</v>
      </c>
      <c r="B6" s="532"/>
      <c r="C6" s="532"/>
      <c r="D6" s="532"/>
      <c r="E6" s="532"/>
      <c r="F6" s="532"/>
      <c r="G6" s="532"/>
      <c r="H6" s="532"/>
    </row>
    <row r="7" spans="1:8" ht="18.75" x14ac:dyDescent="0.25">
      <c r="A7" s="532" t="s">
        <v>7</v>
      </c>
      <c r="B7" s="532"/>
      <c r="C7" s="532"/>
      <c r="D7" s="532"/>
      <c r="E7" s="532"/>
      <c r="F7" s="532"/>
      <c r="G7" s="532"/>
      <c r="H7" s="532"/>
    </row>
    <row r="8" spans="1:8" x14ac:dyDescent="0.25">
      <c r="A8" s="533" t="s">
        <v>860</v>
      </c>
      <c r="B8" s="533"/>
      <c r="C8" s="533"/>
      <c r="D8" s="533"/>
      <c r="E8" s="533"/>
      <c r="F8" s="533"/>
      <c r="G8" s="533"/>
      <c r="H8" s="234"/>
    </row>
    <row r="9" spans="1:8" x14ac:dyDescent="0.25">
      <c r="A9" s="533"/>
      <c r="B9" s="533"/>
      <c r="C9" s="533"/>
      <c r="D9" s="533"/>
      <c r="E9" s="533"/>
      <c r="F9" s="533"/>
      <c r="G9" s="533"/>
      <c r="H9" s="234"/>
    </row>
    <row r="10" spans="1:8" ht="18.75" x14ac:dyDescent="0.3">
      <c r="D10" s="147"/>
      <c r="E10" s="148"/>
      <c r="F10" s="524" t="s">
        <v>822</v>
      </c>
      <c r="G10" s="524"/>
      <c r="H10" s="524"/>
    </row>
    <row r="11" spans="1:8" ht="21" x14ac:dyDescent="0.3">
      <c r="A11" s="83" t="s">
        <v>284</v>
      </c>
      <c r="B11" s="73"/>
      <c r="C11" s="84"/>
      <c r="D11" s="136"/>
      <c r="G11" s="525">
        <v>17</v>
      </c>
      <c r="H11" s="525"/>
    </row>
    <row r="12" spans="1:8" x14ac:dyDescent="0.25">
      <c r="A12" s="526" t="s">
        <v>282</v>
      </c>
      <c r="B12" s="526"/>
      <c r="C12" s="526"/>
      <c r="D12" s="526"/>
      <c r="E12" s="526"/>
      <c r="F12" s="526"/>
      <c r="G12" s="526"/>
    </row>
    <row r="13" spans="1:8" x14ac:dyDescent="0.25">
      <c r="A13" s="523" t="s">
        <v>10</v>
      </c>
      <c r="B13" s="523"/>
      <c r="C13" s="523"/>
      <c r="D13" s="523"/>
      <c r="E13" s="523"/>
      <c r="F13" s="523"/>
      <c r="G13" s="3">
        <v>1</v>
      </c>
    </row>
    <row r="14" spans="1:8" x14ac:dyDescent="0.25">
      <c r="A14" s="523" t="s">
        <v>11</v>
      </c>
      <c r="B14" s="523"/>
      <c r="C14" s="523"/>
      <c r="D14" s="523"/>
      <c r="E14" s="523"/>
      <c r="F14" s="523"/>
      <c r="G14" s="3">
        <v>0</v>
      </c>
    </row>
    <row r="15" spans="1:8" x14ac:dyDescent="0.25">
      <c r="A15" s="523" t="s">
        <v>12</v>
      </c>
      <c r="B15" s="523"/>
      <c r="C15" s="523"/>
      <c r="D15" s="523"/>
      <c r="E15" s="523"/>
      <c r="F15" s="523"/>
      <c r="G15" s="3">
        <v>5</v>
      </c>
    </row>
    <row r="16" spans="1:8" x14ac:dyDescent="0.25">
      <c r="A16" s="523" t="s">
        <v>112</v>
      </c>
      <c r="B16" s="523"/>
      <c r="C16" s="523"/>
      <c r="D16" s="523"/>
      <c r="E16" s="523"/>
      <c r="F16" s="523"/>
      <c r="G16" s="3">
        <v>3</v>
      </c>
      <c r="H16" t="s">
        <v>790</v>
      </c>
    </row>
    <row r="17" spans="1:7" x14ac:dyDescent="0.25">
      <c r="A17" s="523" t="s">
        <v>113</v>
      </c>
      <c r="B17" s="523"/>
      <c r="C17" s="523"/>
      <c r="D17" s="523"/>
      <c r="E17" s="523"/>
      <c r="F17" s="523"/>
      <c r="G17" s="3">
        <v>3</v>
      </c>
    </row>
    <row r="18" spans="1:7" x14ac:dyDescent="0.25">
      <c r="A18" s="523" t="s">
        <v>114</v>
      </c>
      <c r="B18" s="523"/>
      <c r="C18" s="523"/>
      <c r="D18" s="523"/>
      <c r="E18" s="523"/>
      <c r="F18" s="523"/>
      <c r="G18" s="3">
        <v>0</v>
      </c>
    </row>
    <row r="19" spans="1:7" x14ac:dyDescent="0.25">
      <c r="A19" s="523" t="s">
        <v>115</v>
      </c>
      <c r="B19" s="523"/>
      <c r="C19" s="523"/>
      <c r="D19" s="523"/>
      <c r="E19" s="523"/>
      <c r="F19" s="523"/>
      <c r="G19" s="3">
        <v>2</v>
      </c>
    </row>
    <row r="20" spans="1:7" x14ac:dyDescent="0.25">
      <c r="A20" s="523" t="s">
        <v>116</v>
      </c>
      <c r="B20" s="523"/>
      <c r="C20" s="523"/>
      <c r="D20" s="523"/>
      <c r="E20" s="523"/>
      <c r="F20" s="523"/>
      <c r="G20" s="3">
        <v>4</v>
      </c>
    </row>
    <row r="34" spans="1:8" x14ac:dyDescent="0.25">
      <c r="A34" s="20" t="s">
        <v>35</v>
      </c>
      <c r="B34" s="21"/>
      <c r="C34" s="21"/>
    </row>
    <row r="35" spans="1:8" x14ac:dyDescent="0.25">
      <c r="A35" s="534" t="s">
        <v>673</v>
      </c>
      <c r="B35" s="535"/>
      <c r="C35" s="535"/>
      <c r="D35" s="535"/>
      <c r="E35" s="535"/>
      <c r="F35" s="535"/>
      <c r="G35" s="535"/>
      <c r="H35" s="535"/>
    </row>
    <row r="36" spans="1:8" x14ac:dyDescent="0.25">
      <c r="A36" s="534" t="s">
        <v>674</v>
      </c>
      <c r="B36" s="535"/>
      <c r="C36" s="535"/>
      <c r="D36" s="535"/>
      <c r="E36" s="535"/>
      <c r="F36" s="535"/>
      <c r="G36" s="535"/>
      <c r="H36" s="535"/>
    </row>
    <row r="37" spans="1:8" x14ac:dyDescent="0.25">
      <c r="A37" s="534" t="s">
        <v>675</v>
      </c>
      <c r="B37" s="535"/>
      <c r="C37" s="535"/>
      <c r="D37" s="535"/>
      <c r="E37" s="535"/>
      <c r="F37" s="535"/>
      <c r="G37" s="535"/>
      <c r="H37" s="535"/>
    </row>
    <row r="38" spans="1:8" x14ac:dyDescent="0.25">
      <c r="A38" s="534" t="s">
        <v>676</v>
      </c>
      <c r="B38" s="535"/>
      <c r="C38" s="535"/>
      <c r="D38" s="535"/>
      <c r="E38" s="535"/>
      <c r="F38" s="535"/>
      <c r="G38" s="535"/>
      <c r="H38" s="535"/>
    </row>
    <row r="39" spans="1:8" x14ac:dyDescent="0.25">
      <c r="A39" s="534" t="s">
        <v>677</v>
      </c>
      <c r="B39" s="535"/>
      <c r="C39" s="535"/>
      <c r="D39" s="535"/>
      <c r="E39" s="535"/>
      <c r="F39" s="535"/>
      <c r="G39" s="535"/>
      <c r="H39" s="535"/>
    </row>
    <row r="40" spans="1:8" x14ac:dyDescent="0.25">
      <c r="A40" s="534" t="s">
        <v>678</v>
      </c>
      <c r="B40" s="535"/>
      <c r="C40" s="535"/>
      <c r="D40" s="535"/>
      <c r="E40" s="535"/>
      <c r="F40" s="535"/>
      <c r="G40" s="535"/>
      <c r="H40" s="535"/>
    </row>
    <row r="41" spans="1:8" x14ac:dyDescent="0.25">
      <c r="A41" s="534" t="s">
        <v>679</v>
      </c>
      <c r="B41" s="535"/>
      <c r="C41" s="535"/>
      <c r="D41" s="535"/>
      <c r="E41" s="535"/>
      <c r="F41" s="535"/>
      <c r="G41" s="535"/>
      <c r="H41" s="535"/>
    </row>
    <row r="42" spans="1:8" x14ac:dyDescent="0.25">
      <c r="A42" s="534" t="s">
        <v>680</v>
      </c>
      <c r="B42" s="535"/>
      <c r="C42" s="535"/>
      <c r="D42" s="535"/>
      <c r="E42" s="535"/>
      <c r="F42" s="535"/>
      <c r="G42" s="535"/>
      <c r="H42" s="535"/>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40"/>
  <sheetViews>
    <sheetView topLeftCell="A32" workbookViewId="0">
      <selection activeCell="F33" sqref="F33"/>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78"/>
      <c r="B1" s="171"/>
      <c r="C1" s="78"/>
      <c r="D1" s="78"/>
      <c r="E1" s="78"/>
      <c r="F1" s="78"/>
      <c r="G1" s="78"/>
    </row>
    <row r="2" spans="1:7" x14ac:dyDescent="0.25">
      <c r="A2" s="78"/>
      <c r="B2" s="171"/>
      <c r="C2" s="78"/>
      <c r="D2" s="78"/>
      <c r="E2" s="78"/>
      <c r="F2" s="78"/>
      <c r="G2" s="78"/>
    </row>
    <row r="3" spans="1:7" x14ac:dyDescent="0.25">
      <c r="A3" s="78"/>
      <c r="B3" s="171"/>
      <c r="C3" s="78"/>
      <c r="D3" s="78"/>
      <c r="E3" s="78"/>
      <c r="F3" s="78"/>
      <c r="G3" s="78"/>
    </row>
    <row r="4" spans="1:7" ht="20.25" customHeight="1" x14ac:dyDescent="0.25">
      <c r="A4" s="78"/>
      <c r="B4" s="171"/>
      <c r="C4" s="15"/>
      <c r="D4" s="78"/>
      <c r="E4" s="78"/>
      <c r="F4" s="15"/>
      <c r="G4" s="78"/>
    </row>
    <row r="5" spans="1:7" ht="83.25" customHeight="1" thickBot="1" x14ac:dyDescent="0.3">
      <c r="A5" s="527" t="s">
        <v>615</v>
      </c>
      <c r="B5" s="527"/>
      <c r="C5" s="527"/>
      <c r="D5" s="527"/>
      <c r="E5" s="527"/>
      <c r="F5" s="527"/>
      <c r="G5" s="527"/>
    </row>
    <row r="6" spans="1:7" x14ac:dyDescent="0.25">
      <c r="A6" s="216" t="s">
        <v>178</v>
      </c>
      <c r="B6" s="217"/>
      <c r="C6" s="218"/>
      <c r="D6" s="218"/>
      <c r="E6" s="218"/>
      <c r="F6" s="536" t="s">
        <v>861</v>
      </c>
      <c r="G6" s="537"/>
    </row>
    <row r="7" spans="1:7" ht="16.5" x14ac:dyDescent="0.25">
      <c r="A7" s="538" t="s">
        <v>1</v>
      </c>
      <c r="B7" s="538"/>
      <c r="C7" s="233" t="s">
        <v>0</v>
      </c>
      <c r="D7" s="233" t="s">
        <v>747</v>
      </c>
      <c r="E7" s="233" t="s">
        <v>2</v>
      </c>
      <c r="F7" s="233" t="s">
        <v>180</v>
      </c>
      <c r="G7" s="233" t="s">
        <v>809</v>
      </c>
    </row>
    <row r="8" spans="1:7" ht="144.75" customHeight="1" x14ac:dyDescent="0.25">
      <c r="A8" s="231">
        <v>1</v>
      </c>
      <c r="B8" s="226">
        <v>43617</v>
      </c>
      <c r="C8" s="149" t="s">
        <v>862</v>
      </c>
      <c r="D8" s="224" t="s">
        <v>863</v>
      </c>
      <c r="E8" s="224" t="s">
        <v>864</v>
      </c>
      <c r="F8" s="223" t="s">
        <v>865</v>
      </c>
      <c r="G8" s="223" t="s">
        <v>5</v>
      </c>
    </row>
    <row r="9" spans="1:7" ht="99.75" customHeight="1" x14ac:dyDescent="0.25">
      <c r="A9" s="231">
        <v>2</v>
      </c>
      <c r="B9" s="226">
        <v>43618</v>
      </c>
      <c r="C9" s="149" t="s">
        <v>212</v>
      </c>
      <c r="D9" s="223" t="s">
        <v>760</v>
      </c>
      <c r="E9" s="223" t="s">
        <v>56</v>
      </c>
      <c r="F9" s="223" t="s">
        <v>913</v>
      </c>
      <c r="G9" s="223" t="s">
        <v>4</v>
      </c>
    </row>
    <row r="10" spans="1:7" ht="99" customHeight="1" x14ac:dyDescent="0.25">
      <c r="A10" s="231">
        <v>3</v>
      </c>
      <c r="B10" s="226">
        <v>43621</v>
      </c>
      <c r="C10" s="149" t="s">
        <v>771</v>
      </c>
      <c r="D10" s="224" t="s">
        <v>772</v>
      </c>
      <c r="E10" s="224" t="s">
        <v>136</v>
      </c>
      <c r="F10" s="223" t="s">
        <v>871</v>
      </c>
      <c r="G10" s="223" t="s">
        <v>13</v>
      </c>
    </row>
    <row r="11" spans="1:7" ht="143.25" customHeight="1" x14ac:dyDescent="0.25">
      <c r="A11" s="231">
        <v>4</v>
      </c>
      <c r="B11" s="226">
        <v>43623</v>
      </c>
      <c r="C11" s="149" t="s">
        <v>866</v>
      </c>
      <c r="D11" s="224" t="s">
        <v>867</v>
      </c>
      <c r="E11" s="224" t="s">
        <v>71</v>
      </c>
      <c r="F11" s="223" t="s">
        <v>868</v>
      </c>
      <c r="G11" s="223" t="s">
        <v>872</v>
      </c>
    </row>
    <row r="12" spans="1:7" ht="139.5" customHeight="1" x14ac:dyDescent="0.25">
      <c r="A12" s="231">
        <v>5</v>
      </c>
      <c r="B12" s="226">
        <v>43623</v>
      </c>
      <c r="C12" s="149" t="s">
        <v>740</v>
      </c>
      <c r="D12" s="224" t="s">
        <v>741</v>
      </c>
      <c r="E12" s="224" t="s">
        <v>777</v>
      </c>
      <c r="F12" s="223" t="s">
        <v>869</v>
      </c>
      <c r="G12" s="223" t="s">
        <v>870</v>
      </c>
    </row>
    <row r="13" spans="1:7" ht="117" customHeight="1" x14ac:dyDescent="0.25">
      <c r="A13" s="231">
        <v>6</v>
      </c>
      <c r="B13" s="226">
        <v>43626</v>
      </c>
      <c r="C13" s="149" t="s">
        <v>581</v>
      </c>
      <c r="D13" s="224" t="s">
        <v>582</v>
      </c>
      <c r="E13" s="224" t="s">
        <v>858</v>
      </c>
      <c r="F13" s="223" t="s">
        <v>876</v>
      </c>
      <c r="G13" s="223" t="s">
        <v>207</v>
      </c>
    </row>
    <row r="14" spans="1:7" ht="95.25" customHeight="1" x14ac:dyDescent="0.25">
      <c r="A14" s="231">
        <v>7</v>
      </c>
      <c r="B14" s="226">
        <v>43626</v>
      </c>
      <c r="C14" s="149" t="s">
        <v>689</v>
      </c>
      <c r="D14" s="224" t="s">
        <v>314</v>
      </c>
      <c r="E14" s="224" t="s">
        <v>690</v>
      </c>
      <c r="F14" s="223" t="s">
        <v>877</v>
      </c>
      <c r="G14" s="223" t="s">
        <v>13</v>
      </c>
    </row>
    <row r="15" spans="1:7" ht="154.5" customHeight="1" x14ac:dyDescent="0.25">
      <c r="A15" s="231">
        <v>8</v>
      </c>
      <c r="B15" s="226">
        <v>43628</v>
      </c>
      <c r="C15" s="149" t="s">
        <v>874</v>
      </c>
      <c r="D15" s="224" t="s">
        <v>591</v>
      </c>
      <c r="E15" s="224" t="s">
        <v>71</v>
      </c>
      <c r="F15" s="223" t="s">
        <v>875</v>
      </c>
      <c r="G15" s="223" t="s">
        <v>870</v>
      </c>
    </row>
    <row r="16" spans="1:7" ht="250.5" customHeight="1" x14ac:dyDescent="0.25">
      <c r="A16" s="231">
        <v>9</v>
      </c>
      <c r="B16" s="226">
        <v>43629</v>
      </c>
      <c r="C16" s="149" t="s">
        <v>305</v>
      </c>
      <c r="D16" s="224" t="s">
        <v>836</v>
      </c>
      <c r="E16" s="224" t="s">
        <v>71</v>
      </c>
      <c r="F16" s="223" t="s">
        <v>873</v>
      </c>
      <c r="G16" s="223" t="s">
        <v>207</v>
      </c>
    </row>
    <row r="17" spans="1:7" ht="114" customHeight="1" x14ac:dyDescent="0.25">
      <c r="A17" s="231">
        <v>10</v>
      </c>
      <c r="B17" s="226">
        <v>43630</v>
      </c>
      <c r="C17" s="149" t="s">
        <v>879</v>
      </c>
      <c r="D17" s="224" t="s">
        <v>878</v>
      </c>
      <c r="E17" s="224" t="s">
        <v>71</v>
      </c>
      <c r="F17" s="223" t="s">
        <v>880</v>
      </c>
      <c r="G17" s="223" t="s">
        <v>13</v>
      </c>
    </row>
    <row r="18" spans="1:7" ht="153.75" customHeight="1" x14ac:dyDescent="0.25">
      <c r="A18" s="231">
        <v>11</v>
      </c>
      <c r="B18" s="226">
        <v>43631</v>
      </c>
      <c r="C18" s="149" t="s">
        <v>881</v>
      </c>
      <c r="D18" s="224" t="s">
        <v>882</v>
      </c>
      <c r="E18" s="224" t="s">
        <v>883</v>
      </c>
      <c r="F18" s="223" t="s">
        <v>884</v>
      </c>
      <c r="G18" s="224" t="s">
        <v>885</v>
      </c>
    </row>
    <row r="19" spans="1:7" ht="154.5" customHeight="1" x14ac:dyDescent="0.25">
      <c r="A19" s="231">
        <v>12</v>
      </c>
      <c r="B19" s="226">
        <v>43631</v>
      </c>
      <c r="C19" s="149" t="s">
        <v>722</v>
      </c>
      <c r="D19" s="224" t="s">
        <v>723</v>
      </c>
      <c r="E19" s="224" t="s">
        <v>71</v>
      </c>
      <c r="F19" s="223" t="s">
        <v>886</v>
      </c>
      <c r="G19" s="224" t="s">
        <v>887</v>
      </c>
    </row>
    <row r="20" spans="1:7" ht="60.75" customHeight="1" x14ac:dyDescent="0.25">
      <c r="A20" s="231">
        <v>13</v>
      </c>
      <c r="B20" s="227">
        <v>43633</v>
      </c>
      <c r="C20" s="149" t="s">
        <v>644</v>
      </c>
      <c r="D20" s="223" t="s">
        <v>410</v>
      </c>
      <c r="E20" s="223" t="s">
        <v>102</v>
      </c>
      <c r="F20" s="223" t="s">
        <v>888</v>
      </c>
      <c r="G20" s="223" t="s">
        <v>207</v>
      </c>
    </row>
    <row r="21" spans="1:7" ht="132.75" customHeight="1" x14ac:dyDescent="0.25">
      <c r="A21" s="231">
        <v>14</v>
      </c>
      <c r="B21" s="226">
        <v>43633</v>
      </c>
      <c r="C21" s="149" t="s">
        <v>212</v>
      </c>
      <c r="D21" s="224" t="s">
        <v>760</v>
      </c>
      <c r="E21" s="224" t="s">
        <v>71</v>
      </c>
      <c r="F21" s="223" t="s">
        <v>889</v>
      </c>
      <c r="G21" s="223" t="s">
        <v>890</v>
      </c>
    </row>
    <row r="22" spans="1:7" ht="87.75" customHeight="1" x14ac:dyDescent="0.25">
      <c r="A22" s="231">
        <v>15</v>
      </c>
      <c r="B22" s="226">
        <v>43633</v>
      </c>
      <c r="C22" s="149" t="s">
        <v>212</v>
      </c>
      <c r="D22" s="224" t="s">
        <v>760</v>
      </c>
      <c r="E22" s="224" t="s">
        <v>864</v>
      </c>
      <c r="F22" s="223" t="s">
        <v>906</v>
      </c>
      <c r="G22" s="223" t="s">
        <v>13</v>
      </c>
    </row>
    <row r="23" spans="1:7" ht="84.75" customHeight="1" x14ac:dyDescent="0.25">
      <c r="A23" s="231">
        <v>16</v>
      </c>
      <c r="B23" s="226">
        <v>43633</v>
      </c>
      <c r="C23" s="149" t="s">
        <v>897</v>
      </c>
      <c r="D23" s="224" t="s">
        <v>898</v>
      </c>
      <c r="E23" s="224" t="s">
        <v>71</v>
      </c>
      <c r="F23" s="223" t="s">
        <v>899</v>
      </c>
      <c r="G23" s="223" t="s">
        <v>207</v>
      </c>
    </row>
    <row r="24" spans="1:7" ht="141.75" customHeight="1" x14ac:dyDescent="0.25">
      <c r="A24" s="231">
        <v>17</v>
      </c>
      <c r="B24" s="227">
        <v>43634</v>
      </c>
      <c r="C24" s="149" t="s">
        <v>891</v>
      </c>
      <c r="D24" s="223" t="s">
        <v>660</v>
      </c>
      <c r="E24" s="223" t="s">
        <v>73</v>
      </c>
      <c r="F24" s="223" t="s">
        <v>892</v>
      </c>
      <c r="G24" s="224" t="s">
        <v>606</v>
      </c>
    </row>
    <row r="25" spans="1:7" ht="161.25" customHeight="1" x14ac:dyDescent="0.25">
      <c r="A25" s="231">
        <v>18</v>
      </c>
      <c r="B25" s="226">
        <v>43635</v>
      </c>
      <c r="C25" s="149" t="s">
        <v>893</v>
      </c>
      <c r="D25" s="224" t="s">
        <v>456</v>
      </c>
      <c r="E25" s="224" t="s">
        <v>71</v>
      </c>
      <c r="F25" s="223" t="s">
        <v>894</v>
      </c>
      <c r="G25" s="224" t="s">
        <v>895</v>
      </c>
    </row>
    <row r="26" spans="1:7" ht="116.25" customHeight="1" x14ac:dyDescent="0.25">
      <c r="A26" s="231">
        <v>19</v>
      </c>
      <c r="B26" s="226">
        <v>43635</v>
      </c>
      <c r="C26" s="149" t="s">
        <v>900</v>
      </c>
      <c r="D26" s="224" t="s">
        <v>319</v>
      </c>
      <c r="E26" s="224" t="s">
        <v>71</v>
      </c>
      <c r="F26" s="223" t="s">
        <v>901</v>
      </c>
      <c r="G26" s="224" t="s">
        <v>606</v>
      </c>
    </row>
    <row r="27" spans="1:7" ht="96" customHeight="1" x14ac:dyDescent="0.25">
      <c r="A27" s="231">
        <v>20</v>
      </c>
      <c r="B27" s="226">
        <v>43636</v>
      </c>
      <c r="C27" s="149" t="s">
        <v>866</v>
      </c>
      <c r="D27" s="224" t="s">
        <v>867</v>
      </c>
      <c r="E27" s="224" t="s">
        <v>71</v>
      </c>
      <c r="F27" s="223" t="s">
        <v>896</v>
      </c>
      <c r="G27" s="224" t="s">
        <v>724</v>
      </c>
    </row>
    <row r="28" spans="1:7" ht="72.75" customHeight="1" x14ac:dyDescent="0.25">
      <c r="A28" s="231">
        <v>21</v>
      </c>
      <c r="B28" s="226">
        <v>43638</v>
      </c>
      <c r="C28" s="149" t="s">
        <v>771</v>
      </c>
      <c r="D28" s="224" t="s">
        <v>772</v>
      </c>
      <c r="E28" s="224" t="s">
        <v>71</v>
      </c>
      <c r="F28" s="223" t="s">
        <v>905</v>
      </c>
      <c r="G28" s="224" t="s">
        <v>13</v>
      </c>
    </row>
    <row r="29" spans="1:7" ht="96" customHeight="1" x14ac:dyDescent="0.25">
      <c r="A29" s="231">
        <v>22</v>
      </c>
      <c r="B29" s="226">
        <v>43639</v>
      </c>
      <c r="C29" s="149" t="s">
        <v>715</v>
      </c>
      <c r="D29" s="224" t="s">
        <v>716</v>
      </c>
      <c r="E29" s="224" t="s">
        <v>21</v>
      </c>
      <c r="F29" s="223" t="s">
        <v>904</v>
      </c>
      <c r="G29" s="224" t="s">
        <v>724</v>
      </c>
    </row>
    <row r="30" spans="1:7" ht="174" customHeight="1" x14ac:dyDescent="0.25">
      <c r="A30" s="231">
        <v>23</v>
      </c>
      <c r="B30" s="226">
        <v>43640</v>
      </c>
      <c r="C30" s="149" t="s">
        <v>611</v>
      </c>
      <c r="D30" s="224" t="s">
        <v>322</v>
      </c>
      <c r="E30" s="224" t="s">
        <v>653</v>
      </c>
      <c r="F30" s="223" t="s">
        <v>902</v>
      </c>
      <c r="G30" s="224" t="s">
        <v>903</v>
      </c>
    </row>
    <row r="31" spans="1:7" ht="127.5" customHeight="1" x14ac:dyDescent="0.25">
      <c r="A31" s="231">
        <v>24</v>
      </c>
      <c r="B31" s="226">
        <v>43641</v>
      </c>
      <c r="C31" s="149" t="s">
        <v>907</v>
      </c>
      <c r="D31" s="224" t="s">
        <v>908</v>
      </c>
      <c r="E31" s="224" t="s">
        <v>18</v>
      </c>
      <c r="F31" s="223" t="s">
        <v>909</v>
      </c>
      <c r="G31" s="223" t="s">
        <v>13</v>
      </c>
    </row>
    <row r="32" spans="1:7" ht="135" customHeight="1" x14ac:dyDescent="0.25">
      <c r="A32" s="231">
        <v>25</v>
      </c>
      <c r="B32" s="226">
        <v>43642</v>
      </c>
      <c r="C32" s="149" t="s">
        <v>686</v>
      </c>
      <c r="D32" s="224" t="s">
        <v>687</v>
      </c>
      <c r="E32" s="224" t="s">
        <v>71</v>
      </c>
      <c r="F32" s="223" t="s">
        <v>910</v>
      </c>
      <c r="G32" s="224" t="s">
        <v>216</v>
      </c>
    </row>
    <row r="33" spans="1:7" ht="91.5" customHeight="1" x14ac:dyDescent="0.25">
      <c r="A33" s="231">
        <v>26</v>
      </c>
      <c r="B33" s="226">
        <v>43645</v>
      </c>
      <c r="C33" s="149" t="s">
        <v>911</v>
      </c>
      <c r="D33" s="224" t="s">
        <v>303</v>
      </c>
      <c r="E33" s="224" t="s">
        <v>18</v>
      </c>
      <c r="F33" s="223" t="s">
        <v>912</v>
      </c>
      <c r="G33" s="224" t="s">
        <v>5</v>
      </c>
    </row>
    <row r="38" spans="1:7" x14ac:dyDescent="0.25">
      <c r="A38" s="539" t="s">
        <v>914</v>
      </c>
      <c r="B38" s="539"/>
      <c r="C38" s="539"/>
      <c r="D38" s="539"/>
      <c r="E38" s="539"/>
      <c r="F38" s="539"/>
      <c r="G38" s="539"/>
    </row>
    <row r="39" spans="1:7" ht="15" customHeight="1" x14ac:dyDescent="0.25">
      <c r="A39" s="539"/>
      <c r="B39" s="539"/>
      <c r="C39" s="539"/>
      <c r="D39" s="539"/>
      <c r="E39" s="539"/>
      <c r="F39" s="539"/>
      <c r="G39" s="539"/>
    </row>
    <row r="40" spans="1:7" x14ac:dyDescent="0.25">
      <c r="A40" s="539"/>
      <c r="B40" s="539"/>
      <c r="C40" s="539"/>
      <c r="D40" s="539"/>
      <c r="E40" s="539"/>
      <c r="F40" s="539"/>
      <c r="G40" s="539"/>
    </row>
  </sheetData>
  <mergeCells count="4">
    <mergeCell ref="A38:G40"/>
    <mergeCell ref="A5:G5"/>
    <mergeCell ref="F6:G6"/>
    <mergeCell ref="A7:B7"/>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6:H42"/>
  <sheetViews>
    <sheetView topLeftCell="A16" workbookViewId="0">
      <selection activeCell="K32" sqref="K32"/>
    </sheetView>
  </sheetViews>
  <sheetFormatPr baseColWidth="10" defaultRowHeight="15" x14ac:dyDescent="0.25"/>
  <cols>
    <col min="5" max="5" width="9.5703125" customWidth="1"/>
    <col min="6" max="6" width="9" customWidth="1"/>
  </cols>
  <sheetData>
    <row r="6" spans="1:8" ht="18.75" x14ac:dyDescent="0.25">
      <c r="A6" s="532" t="s">
        <v>6</v>
      </c>
      <c r="B6" s="532"/>
      <c r="C6" s="532"/>
      <c r="D6" s="532"/>
      <c r="E6" s="532"/>
      <c r="F6" s="532"/>
      <c r="G6" s="532"/>
      <c r="H6" s="532"/>
    </row>
    <row r="7" spans="1:8" ht="18.75" x14ac:dyDescent="0.25">
      <c r="A7" s="532" t="s">
        <v>7</v>
      </c>
      <c r="B7" s="532"/>
      <c r="C7" s="532"/>
      <c r="D7" s="532"/>
      <c r="E7" s="532"/>
      <c r="F7" s="532"/>
      <c r="G7" s="532"/>
      <c r="H7" s="532"/>
    </row>
    <row r="8" spans="1:8" x14ac:dyDescent="0.25">
      <c r="A8" s="533" t="s">
        <v>860</v>
      </c>
      <c r="B8" s="533"/>
      <c r="C8" s="533"/>
      <c r="D8" s="533"/>
      <c r="E8" s="533"/>
      <c r="F8" s="533"/>
      <c r="G8" s="533"/>
      <c r="H8" s="234"/>
    </row>
    <row r="9" spans="1:8" x14ac:dyDescent="0.25">
      <c r="A9" s="533"/>
      <c r="B9" s="533"/>
      <c r="C9" s="533"/>
      <c r="D9" s="533"/>
      <c r="E9" s="533"/>
      <c r="F9" s="533"/>
      <c r="G9" s="533"/>
      <c r="H9" s="234"/>
    </row>
    <row r="10" spans="1:8" ht="18.75" x14ac:dyDescent="0.3">
      <c r="D10" s="147"/>
      <c r="E10" s="148"/>
      <c r="F10" s="524" t="s">
        <v>861</v>
      </c>
      <c r="G10" s="524"/>
      <c r="H10" s="524"/>
    </row>
    <row r="11" spans="1:8" ht="21" x14ac:dyDescent="0.3">
      <c r="A11" s="83" t="s">
        <v>284</v>
      </c>
      <c r="B11" s="73"/>
      <c r="C11" s="84"/>
      <c r="D11" s="136"/>
      <c r="G11" s="525">
        <v>26</v>
      </c>
      <c r="H11" s="525"/>
    </row>
    <row r="12" spans="1:8" x14ac:dyDescent="0.25">
      <c r="A12" s="526" t="s">
        <v>282</v>
      </c>
      <c r="B12" s="526"/>
      <c r="C12" s="526"/>
      <c r="D12" s="526"/>
      <c r="E12" s="526"/>
      <c r="F12" s="526"/>
      <c r="G12" s="526"/>
    </row>
    <row r="13" spans="1:8" x14ac:dyDescent="0.25">
      <c r="A13" s="523" t="s">
        <v>10</v>
      </c>
      <c r="B13" s="523"/>
      <c r="C13" s="523"/>
      <c r="D13" s="523"/>
      <c r="E13" s="523"/>
      <c r="F13" s="523"/>
      <c r="G13" s="3">
        <v>12</v>
      </c>
    </row>
    <row r="14" spans="1:8" x14ac:dyDescent="0.25">
      <c r="A14" s="523" t="s">
        <v>11</v>
      </c>
      <c r="B14" s="523"/>
      <c r="C14" s="523"/>
      <c r="D14" s="523"/>
      <c r="E14" s="523"/>
      <c r="F14" s="523"/>
      <c r="G14" s="3">
        <v>2</v>
      </c>
    </row>
    <row r="15" spans="1:8" x14ac:dyDescent="0.25">
      <c r="A15" s="523" t="s">
        <v>12</v>
      </c>
      <c r="B15" s="523"/>
      <c r="C15" s="523"/>
      <c r="D15" s="523"/>
      <c r="E15" s="523"/>
      <c r="F15" s="523"/>
      <c r="G15" s="3">
        <v>2</v>
      </c>
    </row>
    <row r="16" spans="1:8" x14ac:dyDescent="0.25">
      <c r="A16" s="523" t="s">
        <v>112</v>
      </c>
      <c r="B16" s="523"/>
      <c r="C16" s="523"/>
      <c r="D16" s="523"/>
      <c r="E16" s="523"/>
      <c r="F16" s="523"/>
      <c r="G16" s="3">
        <v>3</v>
      </c>
      <c r="H16" t="s">
        <v>790</v>
      </c>
    </row>
    <row r="17" spans="1:7" x14ac:dyDescent="0.25">
      <c r="A17" s="523" t="s">
        <v>113</v>
      </c>
      <c r="B17" s="523"/>
      <c r="C17" s="523"/>
      <c r="D17" s="523"/>
      <c r="E17" s="523"/>
      <c r="F17" s="523"/>
      <c r="G17" s="3">
        <v>9</v>
      </c>
    </row>
    <row r="18" spans="1:7" x14ac:dyDescent="0.25">
      <c r="A18" s="523" t="s">
        <v>114</v>
      </c>
      <c r="B18" s="523"/>
      <c r="C18" s="523"/>
      <c r="D18" s="523"/>
      <c r="E18" s="523"/>
      <c r="F18" s="523"/>
      <c r="G18" s="3">
        <v>0</v>
      </c>
    </row>
    <row r="19" spans="1:7" x14ac:dyDescent="0.25">
      <c r="A19" s="523" t="s">
        <v>115</v>
      </c>
      <c r="B19" s="523"/>
      <c r="C19" s="523"/>
      <c r="D19" s="523"/>
      <c r="E19" s="523"/>
      <c r="F19" s="523"/>
      <c r="G19" s="3">
        <v>7</v>
      </c>
    </row>
    <row r="20" spans="1:7" x14ac:dyDescent="0.25">
      <c r="A20" s="523" t="s">
        <v>116</v>
      </c>
      <c r="B20" s="523"/>
      <c r="C20" s="523"/>
      <c r="D20" s="523"/>
      <c r="E20" s="523"/>
      <c r="F20" s="523"/>
      <c r="G20" s="3">
        <v>4</v>
      </c>
    </row>
    <row r="34" spans="1:8" x14ac:dyDescent="0.25">
      <c r="A34" s="20" t="s">
        <v>35</v>
      </c>
      <c r="B34" s="21"/>
      <c r="C34" s="21"/>
    </row>
    <row r="35" spans="1:8" x14ac:dyDescent="0.25">
      <c r="A35" s="534" t="s">
        <v>673</v>
      </c>
      <c r="B35" s="535"/>
      <c r="C35" s="535"/>
      <c r="D35" s="535"/>
      <c r="E35" s="535"/>
      <c r="F35" s="535"/>
      <c r="G35" s="535"/>
      <c r="H35" s="535"/>
    </row>
    <row r="36" spans="1:8" x14ac:dyDescent="0.25">
      <c r="A36" s="534" t="s">
        <v>674</v>
      </c>
      <c r="B36" s="535"/>
      <c r="C36" s="535"/>
      <c r="D36" s="535"/>
      <c r="E36" s="535"/>
      <c r="F36" s="535"/>
      <c r="G36" s="535"/>
      <c r="H36" s="535"/>
    </row>
    <row r="37" spans="1:8" x14ac:dyDescent="0.25">
      <c r="A37" s="534" t="s">
        <v>675</v>
      </c>
      <c r="B37" s="535"/>
      <c r="C37" s="535"/>
      <c r="D37" s="535"/>
      <c r="E37" s="535"/>
      <c r="F37" s="535"/>
      <c r="G37" s="535"/>
      <c r="H37" s="535"/>
    </row>
    <row r="38" spans="1:8" x14ac:dyDescent="0.25">
      <c r="A38" s="534" t="s">
        <v>676</v>
      </c>
      <c r="B38" s="535"/>
      <c r="C38" s="535"/>
      <c r="D38" s="535"/>
      <c r="E38" s="535"/>
      <c r="F38" s="535"/>
      <c r="G38" s="535"/>
      <c r="H38" s="535"/>
    </row>
    <row r="39" spans="1:8" x14ac:dyDescent="0.25">
      <c r="A39" s="534" t="s">
        <v>677</v>
      </c>
      <c r="B39" s="535"/>
      <c r="C39" s="535"/>
      <c r="D39" s="535"/>
      <c r="E39" s="535"/>
      <c r="F39" s="535"/>
      <c r="G39" s="535"/>
      <c r="H39" s="535"/>
    </row>
    <row r="40" spans="1:8" x14ac:dyDescent="0.25">
      <c r="A40" s="534" t="s">
        <v>678</v>
      </c>
      <c r="B40" s="535"/>
      <c r="C40" s="535"/>
      <c r="D40" s="535"/>
      <c r="E40" s="535"/>
      <c r="F40" s="535"/>
      <c r="G40" s="535"/>
      <c r="H40" s="535"/>
    </row>
    <row r="41" spans="1:8" x14ac:dyDescent="0.25">
      <c r="A41" s="534" t="s">
        <v>679</v>
      </c>
      <c r="B41" s="535"/>
      <c r="C41" s="535"/>
      <c r="D41" s="535"/>
      <c r="E41" s="535"/>
      <c r="F41" s="535"/>
      <c r="G41" s="535"/>
      <c r="H41" s="535"/>
    </row>
    <row r="42" spans="1:8" x14ac:dyDescent="0.25">
      <c r="A42" s="534" t="s">
        <v>680</v>
      </c>
      <c r="B42" s="535"/>
      <c r="C42" s="535"/>
      <c r="D42" s="535"/>
      <c r="E42" s="535"/>
      <c r="F42" s="535"/>
      <c r="G42" s="535"/>
      <c r="H42" s="535"/>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40"/>
  <sheetViews>
    <sheetView topLeftCell="A7" workbookViewId="0">
      <selection activeCell="I8" sqref="I8"/>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78"/>
      <c r="B1" s="171"/>
      <c r="C1" s="78"/>
      <c r="D1" s="78"/>
      <c r="E1" s="78"/>
      <c r="F1" s="78"/>
      <c r="G1" s="78"/>
    </row>
    <row r="2" spans="1:7" x14ac:dyDescent="0.25">
      <c r="A2" s="78"/>
      <c r="B2" s="171"/>
      <c r="C2" s="78"/>
      <c r="D2" s="78"/>
      <c r="E2" s="78"/>
      <c r="F2" s="78"/>
      <c r="G2" s="78"/>
    </row>
    <row r="3" spans="1:7" x14ac:dyDescent="0.25">
      <c r="A3" s="78"/>
      <c r="B3" s="171"/>
      <c r="C3" s="78"/>
      <c r="D3" s="78"/>
      <c r="E3" s="78"/>
      <c r="F3" s="78"/>
      <c r="G3" s="78"/>
    </row>
    <row r="4" spans="1:7" ht="20.25" customHeight="1" x14ac:dyDescent="0.25">
      <c r="A4" s="78"/>
      <c r="B4" s="171"/>
      <c r="C4" s="15"/>
      <c r="D4" s="78"/>
      <c r="E4" s="78"/>
      <c r="F4" s="15"/>
      <c r="G4" s="78"/>
    </row>
    <row r="5" spans="1:7" ht="83.25" customHeight="1" thickBot="1" x14ac:dyDescent="0.3">
      <c r="A5" s="527" t="s">
        <v>615</v>
      </c>
      <c r="B5" s="527"/>
      <c r="C5" s="527"/>
      <c r="D5" s="527"/>
      <c r="E5" s="527"/>
      <c r="F5" s="527"/>
      <c r="G5" s="527"/>
    </row>
    <row r="6" spans="1:7" x14ac:dyDescent="0.25">
      <c r="A6" s="216" t="s">
        <v>178</v>
      </c>
      <c r="B6" s="217"/>
      <c r="C6" s="218"/>
      <c r="D6" s="218"/>
      <c r="E6" s="218"/>
      <c r="F6" s="536" t="s">
        <v>915</v>
      </c>
      <c r="G6" s="537"/>
    </row>
    <row r="7" spans="1:7" ht="16.5" x14ac:dyDescent="0.25">
      <c r="A7" s="538" t="s">
        <v>1</v>
      </c>
      <c r="B7" s="538"/>
      <c r="C7" s="235" t="s">
        <v>0</v>
      </c>
      <c r="D7" s="235" t="s">
        <v>747</v>
      </c>
      <c r="E7" s="235" t="s">
        <v>2</v>
      </c>
      <c r="F7" s="235" t="s">
        <v>180</v>
      </c>
      <c r="G7" s="235" t="s">
        <v>809</v>
      </c>
    </row>
    <row r="8" spans="1:7" ht="162.75" customHeight="1" x14ac:dyDescent="0.25">
      <c r="A8" s="231">
        <v>1</v>
      </c>
      <c r="B8" s="226">
        <v>43647</v>
      </c>
      <c r="C8" s="149" t="s">
        <v>689</v>
      </c>
      <c r="D8" s="224" t="s">
        <v>314</v>
      </c>
      <c r="E8" s="224" t="s">
        <v>187</v>
      </c>
      <c r="F8" s="223" t="s">
        <v>916</v>
      </c>
      <c r="G8" s="223" t="s">
        <v>917</v>
      </c>
    </row>
    <row r="9" spans="1:7" ht="67.5" customHeight="1" x14ac:dyDescent="0.25">
      <c r="A9" s="231">
        <v>2</v>
      </c>
      <c r="B9" s="226">
        <v>43648</v>
      </c>
      <c r="C9" s="149" t="s">
        <v>782</v>
      </c>
      <c r="D9" s="224" t="s">
        <v>262</v>
      </c>
      <c r="E9" s="224" t="s">
        <v>71</v>
      </c>
      <c r="F9" s="223" t="s">
        <v>958</v>
      </c>
      <c r="G9" s="223" t="s">
        <v>207</v>
      </c>
    </row>
    <row r="10" spans="1:7" ht="129" customHeight="1" x14ac:dyDescent="0.25">
      <c r="A10" s="231">
        <v>3</v>
      </c>
      <c r="B10" s="226">
        <v>43648</v>
      </c>
      <c r="C10" s="149" t="s">
        <v>918</v>
      </c>
      <c r="D10" s="223" t="s">
        <v>919</v>
      </c>
      <c r="E10" s="223" t="s">
        <v>920</v>
      </c>
      <c r="F10" s="223" t="s">
        <v>922</v>
      </c>
      <c r="G10" s="223" t="s">
        <v>921</v>
      </c>
    </row>
    <row r="11" spans="1:7" ht="150" customHeight="1" x14ac:dyDescent="0.25">
      <c r="A11" s="231">
        <v>4</v>
      </c>
      <c r="B11" s="226">
        <v>43651</v>
      </c>
      <c r="C11" s="149" t="s">
        <v>784</v>
      </c>
      <c r="D11" s="224" t="s">
        <v>785</v>
      </c>
      <c r="E11" s="224" t="s">
        <v>71</v>
      </c>
      <c r="F11" s="223" t="s">
        <v>923</v>
      </c>
      <c r="G11" s="223" t="s">
        <v>216</v>
      </c>
    </row>
    <row r="12" spans="1:7" ht="99.75" customHeight="1" x14ac:dyDescent="0.25">
      <c r="A12" s="231">
        <v>5</v>
      </c>
      <c r="B12" s="226">
        <v>43651</v>
      </c>
      <c r="C12" s="149" t="s">
        <v>589</v>
      </c>
      <c r="D12" s="224" t="s">
        <v>302</v>
      </c>
      <c r="E12" s="224" t="s">
        <v>920</v>
      </c>
      <c r="F12" s="223" t="s">
        <v>924</v>
      </c>
      <c r="G12" s="223" t="s">
        <v>925</v>
      </c>
    </row>
    <row r="13" spans="1:7" ht="168" customHeight="1" x14ac:dyDescent="0.25">
      <c r="A13" s="231">
        <v>6</v>
      </c>
      <c r="B13" s="226">
        <v>43651</v>
      </c>
      <c r="C13" s="149" t="s">
        <v>684</v>
      </c>
      <c r="D13" s="224" t="s">
        <v>260</v>
      </c>
      <c r="E13" s="224" t="s">
        <v>71</v>
      </c>
      <c r="F13" s="223" t="s">
        <v>926</v>
      </c>
      <c r="G13" s="223" t="s">
        <v>13</v>
      </c>
    </row>
    <row r="14" spans="1:7" ht="116.25" customHeight="1" x14ac:dyDescent="0.25">
      <c r="A14" s="231">
        <v>7</v>
      </c>
      <c r="B14" s="226">
        <v>43652</v>
      </c>
      <c r="C14" s="149" t="s">
        <v>959</v>
      </c>
      <c r="D14" s="224" t="s">
        <v>960</v>
      </c>
      <c r="E14" s="224" t="s">
        <v>648</v>
      </c>
      <c r="F14" s="223" t="s">
        <v>961</v>
      </c>
      <c r="G14" s="223" t="s">
        <v>962</v>
      </c>
    </row>
    <row r="15" spans="1:7" ht="139.5" customHeight="1" x14ac:dyDescent="0.25">
      <c r="A15" s="231">
        <v>8</v>
      </c>
      <c r="B15" s="226">
        <v>43652</v>
      </c>
      <c r="C15" s="149" t="s">
        <v>832</v>
      </c>
      <c r="D15" s="224" t="s">
        <v>934</v>
      </c>
      <c r="E15" s="224" t="s">
        <v>73</v>
      </c>
      <c r="F15" s="223" t="s">
        <v>935</v>
      </c>
      <c r="G15" s="223" t="s">
        <v>4</v>
      </c>
    </row>
    <row r="16" spans="1:7" ht="204.75" customHeight="1" x14ac:dyDescent="0.25">
      <c r="A16" s="231">
        <v>9</v>
      </c>
      <c r="B16" s="226">
        <v>43653</v>
      </c>
      <c r="C16" s="149" t="s">
        <v>927</v>
      </c>
      <c r="D16" s="224" t="s">
        <v>928</v>
      </c>
      <c r="E16" s="224" t="s">
        <v>187</v>
      </c>
      <c r="F16" s="223" t="s">
        <v>929</v>
      </c>
      <c r="G16" s="223" t="s">
        <v>930</v>
      </c>
    </row>
    <row r="17" spans="1:7" ht="82.5" customHeight="1" x14ac:dyDescent="0.25">
      <c r="A17" s="231">
        <v>10</v>
      </c>
      <c r="B17" s="226">
        <v>43653</v>
      </c>
      <c r="C17" s="149" t="s">
        <v>762</v>
      </c>
      <c r="D17" s="224" t="s">
        <v>455</v>
      </c>
      <c r="E17" s="224" t="s">
        <v>71</v>
      </c>
      <c r="F17" s="223" t="s">
        <v>931</v>
      </c>
      <c r="G17" s="223" t="s">
        <v>925</v>
      </c>
    </row>
    <row r="18" spans="1:7" ht="162" customHeight="1" x14ac:dyDescent="0.25">
      <c r="A18" s="231">
        <v>11</v>
      </c>
      <c r="B18" s="226">
        <v>43653</v>
      </c>
      <c r="C18" s="149" t="s">
        <v>212</v>
      </c>
      <c r="D18" s="224" t="s">
        <v>760</v>
      </c>
      <c r="E18" s="224" t="s">
        <v>71</v>
      </c>
      <c r="F18" s="223" t="s">
        <v>932</v>
      </c>
      <c r="G18" s="223" t="s">
        <v>216</v>
      </c>
    </row>
    <row r="19" spans="1:7" ht="97.5" customHeight="1" x14ac:dyDescent="0.25">
      <c r="A19" s="231">
        <v>12</v>
      </c>
      <c r="B19" s="226">
        <v>43654</v>
      </c>
      <c r="C19" s="149" t="s">
        <v>762</v>
      </c>
      <c r="D19" s="224" t="s">
        <v>455</v>
      </c>
      <c r="E19" s="224" t="s">
        <v>864</v>
      </c>
      <c r="F19" s="223" t="s">
        <v>933</v>
      </c>
      <c r="G19" s="223" t="s">
        <v>606</v>
      </c>
    </row>
    <row r="20" spans="1:7" ht="85.5" customHeight="1" x14ac:dyDescent="0.25">
      <c r="A20" s="231">
        <v>13</v>
      </c>
      <c r="B20" s="226">
        <v>43657</v>
      </c>
      <c r="C20" s="149" t="s">
        <v>212</v>
      </c>
      <c r="D20" s="224" t="s">
        <v>760</v>
      </c>
      <c r="E20" s="224" t="s">
        <v>936</v>
      </c>
      <c r="F20" s="223" t="s">
        <v>937</v>
      </c>
      <c r="G20" s="223" t="s">
        <v>925</v>
      </c>
    </row>
    <row r="21" spans="1:7" ht="150" customHeight="1" x14ac:dyDescent="0.25">
      <c r="A21" s="231">
        <v>14</v>
      </c>
      <c r="B21" s="226">
        <v>43657</v>
      </c>
      <c r="C21" s="149" t="s">
        <v>866</v>
      </c>
      <c r="D21" s="224" t="s">
        <v>867</v>
      </c>
      <c r="E21" s="224" t="s">
        <v>71</v>
      </c>
      <c r="F21" s="223" t="s">
        <v>941</v>
      </c>
      <c r="G21" s="224" t="s">
        <v>942</v>
      </c>
    </row>
    <row r="22" spans="1:7" ht="126.75" customHeight="1" x14ac:dyDescent="0.25">
      <c r="A22" s="231">
        <v>15</v>
      </c>
      <c r="B22" s="226">
        <v>43657</v>
      </c>
      <c r="C22" s="149" t="s">
        <v>815</v>
      </c>
      <c r="D22" s="224" t="s">
        <v>245</v>
      </c>
      <c r="E22" s="224" t="s">
        <v>21</v>
      </c>
      <c r="F22" s="223" t="s">
        <v>943</v>
      </c>
      <c r="G22" s="224" t="s">
        <v>944</v>
      </c>
    </row>
    <row r="23" spans="1:7" ht="96" customHeight="1" x14ac:dyDescent="0.25">
      <c r="A23" s="231">
        <v>16</v>
      </c>
      <c r="B23" s="226">
        <v>43658</v>
      </c>
      <c r="C23" s="149" t="s">
        <v>939</v>
      </c>
      <c r="D23" s="223" t="s">
        <v>609</v>
      </c>
      <c r="E23" s="224" t="s">
        <v>71</v>
      </c>
      <c r="F23" s="223" t="s">
        <v>940</v>
      </c>
      <c r="G23" s="224" t="s">
        <v>13</v>
      </c>
    </row>
    <row r="24" spans="1:7" ht="107.25" customHeight="1" x14ac:dyDescent="0.25">
      <c r="A24" s="231">
        <v>17</v>
      </c>
      <c r="B24" s="227">
        <v>43659</v>
      </c>
      <c r="C24" s="149" t="s">
        <v>212</v>
      </c>
      <c r="D24" s="223" t="s">
        <v>760</v>
      </c>
      <c r="E24" s="224" t="s">
        <v>71</v>
      </c>
      <c r="F24" s="223" t="s">
        <v>938</v>
      </c>
      <c r="G24" s="223" t="s">
        <v>216</v>
      </c>
    </row>
    <row r="25" spans="1:7" ht="109.5" customHeight="1" x14ac:dyDescent="0.25">
      <c r="A25" s="231">
        <v>18</v>
      </c>
      <c r="B25" s="226">
        <v>43659</v>
      </c>
      <c r="C25" s="149" t="s">
        <v>212</v>
      </c>
      <c r="D25" s="224" t="s">
        <v>760</v>
      </c>
      <c r="E25" s="224" t="s">
        <v>230</v>
      </c>
      <c r="F25" s="223" t="s">
        <v>945</v>
      </c>
      <c r="G25" s="223" t="s">
        <v>13</v>
      </c>
    </row>
    <row r="26" spans="1:7" ht="87" customHeight="1" x14ac:dyDescent="0.25">
      <c r="A26" s="231">
        <v>19</v>
      </c>
      <c r="B26" s="226">
        <v>43662</v>
      </c>
      <c r="C26" s="149" t="s">
        <v>771</v>
      </c>
      <c r="D26" s="224" t="s">
        <v>772</v>
      </c>
      <c r="E26" s="224" t="s">
        <v>73</v>
      </c>
      <c r="F26" s="223" t="s">
        <v>957</v>
      </c>
      <c r="G26" s="223" t="s">
        <v>13</v>
      </c>
    </row>
    <row r="27" spans="1:7" ht="132.75" customHeight="1" x14ac:dyDescent="0.25">
      <c r="A27" s="231">
        <v>20</v>
      </c>
      <c r="B27" s="226">
        <v>43662</v>
      </c>
      <c r="C27" s="149" t="s">
        <v>460</v>
      </c>
      <c r="D27" s="224" t="s">
        <v>461</v>
      </c>
      <c r="E27" s="224" t="s">
        <v>21</v>
      </c>
      <c r="F27" s="223" t="s">
        <v>955</v>
      </c>
      <c r="G27" s="223" t="s">
        <v>956</v>
      </c>
    </row>
    <row r="28" spans="1:7" ht="93" customHeight="1" x14ac:dyDescent="0.25">
      <c r="A28" s="231">
        <v>21</v>
      </c>
      <c r="B28" s="226">
        <v>43663</v>
      </c>
      <c r="C28" s="149" t="s">
        <v>415</v>
      </c>
      <c r="D28" s="224" t="s">
        <v>295</v>
      </c>
      <c r="E28" s="224" t="s">
        <v>640</v>
      </c>
      <c r="F28" s="223" t="s">
        <v>954</v>
      </c>
      <c r="G28" s="223" t="s">
        <v>606</v>
      </c>
    </row>
    <row r="29" spans="1:7" ht="87.75" customHeight="1" x14ac:dyDescent="0.25">
      <c r="A29" s="231">
        <v>22</v>
      </c>
      <c r="B29" s="226">
        <v>43663</v>
      </c>
      <c r="C29" s="149" t="s">
        <v>212</v>
      </c>
      <c r="D29" s="224" t="s">
        <v>760</v>
      </c>
      <c r="E29" s="224" t="s">
        <v>71</v>
      </c>
      <c r="F29" s="223" t="s">
        <v>952</v>
      </c>
      <c r="G29" s="223" t="s">
        <v>953</v>
      </c>
    </row>
    <row r="30" spans="1:7" ht="100.5" customHeight="1" x14ac:dyDescent="0.25">
      <c r="A30" s="231">
        <v>23</v>
      </c>
      <c r="B30" s="226">
        <v>43663</v>
      </c>
      <c r="C30" s="149" t="s">
        <v>866</v>
      </c>
      <c r="D30" s="224" t="s">
        <v>867</v>
      </c>
      <c r="E30" s="224" t="s">
        <v>71</v>
      </c>
      <c r="F30" s="223" t="s">
        <v>951</v>
      </c>
      <c r="G30" s="223" t="s">
        <v>606</v>
      </c>
    </row>
    <row r="31" spans="1:7" ht="125.25" customHeight="1" x14ac:dyDescent="0.25">
      <c r="A31" s="231">
        <v>24</v>
      </c>
      <c r="B31" s="226">
        <v>43667</v>
      </c>
      <c r="C31" s="149" t="s">
        <v>415</v>
      </c>
      <c r="D31" s="224" t="s">
        <v>295</v>
      </c>
      <c r="E31" s="224" t="s">
        <v>946</v>
      </c>
      <c r="F31" s="223" t="s">
        <v>947</v>
      </c>
      <c r="G31" s="223" t="s">
        <v>13</v>
      </c>
    </row>
    <row r="32" spans="1:7" ht="116.25" customHeight="1" x14ac:dyDescent="0.25">
      <c r="A32" s="231">
        <v>25</v>
      </c>
      <c r="B32" s="227">
        <v>43666</v>
      </c>
      <c r="C32" s="149" t="s">
        <v>948</v>
      </c>
      <c r="D32" s="223" t="s">
        <v>949</v>
      </c>
      <c r="E32" s="223" t="s">
        <v>71</v>
      </c>
      <c r="F32" s="223" t="s">
        <v>950</v>
      </c>
      <c r="G32" s="224" t="s">
        <v>216</v>
      </c>
    </row>
    <row r="33" spans="1:7" ht="90.75" customHeight="1" x14ac:dyDescent="0.25">
      <c r="A33" s="231">
        <v>26</v>
      </c>
      <c r="B33" s="226">
        <v>43675</v>
      </c>
      <c r="C33" s="149" t="s">
        <v>782</v>
      </c>
      <c r="D33" s="224" t="s">
        <v>262</v>
      </c>
      <c r="E33" s="224" t="s">
        <v>71</v>
      </c>
      <c r="F33" s="223" t="s">
        <v>963</v>
      </c>
      <c r="G33" s="224" t="s">
        <v>207</v>
      </c>
    </row>
    <row r="38" spans="1:7" x14ac:dyDescent="0.25">
      <c r="A38" s="539" t="s">
        <v>914</v>
      </c>
      <c r="B38" s="539"/>
      <c r="C38" s="539"/>
      <c r="D38" s="539"/>
      <c r="E38" s="539"/>
      <c r="F38" s="539"/>
      <c r="G38" s="539"/>
    </row>
    <row r="39" spans="1:7" ht="15" customHeight="1" x14ac:dyDescent="0.25">
      <c r="A39" s="539"/>
      <c r="B39" s="539"/>
      <c r="C39" s="539"/>
      <c r="D39" s="539"/>
      <c r="E39" s="539"/>
      <c r="F39" s="539"/>
      <c r="G39" s="539"/>
    </row>
    <row r="40" spans="1:7" x14ac:dyDescent="0.25">
      <c r="A40" s="539"/>
      <c r="B40" s="539"/>
      <c r="C40" s="539"/>
      <c r="D40" s="539"/>
      <c r="E40" s="539"/>
      <c r="F40" s="539"/>
      <c r="G40" s="539"/>
    </row>
  </sheetData>
  <mergeCells count="4">
    <mergeCell ref="A5:G5"/>
    <mergeCell ref="F6:G6"/>
    <mergeCell ref="A7:B7"/>
    <mergeCell ref="A38:G40"/>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6:H42"/>
  <sheetViews>
    <sheetView topLeftCell="A25" workbookViewId="0">
      <selection activeCell="J42" sqref="J42"/>
    </sheetView>
  </sheetViews>
  <sheetFormatPr baseColWidth="10" defaultRowHeight="15" x14ac:dyDescent="0.25"/>
  <cols>
    <col min="5" max="5" width="9.5703125" customWidth="1"/>
    <col min="6" max="6" width="9" customWidth="1"/>
  </cols>
  <sheetData>
    <row r="6" spans="1:8" ht="18.75" x14ac:dyDescent="0.25">
      <c r="A6" s="532" t="s">
        <v>6</v>
      </c>
      <c r="B6" s="532"/>
      <c r="C6" s="532"/>
      <c r="D6" s="532"/>
      <c r="E6" s="532"/>
      <c r="F6" s="532"/>
      <c r="G6" s="532"/>
      <c r="H6" s="532"/>
    </row>
    <row r="7" spans="1:8" ht="18.75" x14ac:dyDescent="0.25">
      <c r="A7" s="532" t="s">
        <v>7</v>
      </c>
      <c r="B7" s="532"/>
      <c r="C7" s="532"/>
      <c r="D7" s="532"/>
      <c r="E7" s="532"/>
      <c r="F7" s="532"/>
      <c r="G7" s="532"/>
      <c r="H7" s="532"/>
    </row>
    <row r="8" spans="1:8" x14ac:dyDescent="0.25">
      <c r="A8" s="533" t="s">
        <v>860</v>
      </c>
      <c r="B8" s="533"/>
      <c r="C8" s="533"/>
      <c r="D8" s="533"/>
      <c r="E8" s="533"/>
      <c r="F8" s="533"/>
      <c r="G8" s="533"/>
      <c r="H8" s="234"/>
    </row>
    <row r="9" spans="1:8" x14ac:dyDescent="0.25">
      <c r="A9" s="533"/>
      <c r="B9" s="533"/>
      <c r="C9" s="533"/>
      <c r="D9" s="533"/>
      <c r="E9" s="533"/>
      <c r="F9" s="533"/>
      <c r="G9" s="533"/>
      <c r="H9" s="234"/>
    </row>
    <row r="10" spans="1:8" ht="18.75" x14ac:dyDescent="0.3">
      <c r="D10" s="147"/>
      <c r="E10" s="148"/>
      <c r="F10" s="524" t="s">
        <v>915</v>
      </c>
      <c r="G10" s="524"/>
      <c r="H10" s="524"/>
    </row>
    <row r="11" spans="1:8" ht="21" x14ac:dyDescent="0.3">
      <c r="A11" s="83" t="s">
        <v>284</v>
      </c>
      <c r="B11" s="73"/>
      <c r="C11" s="84"/>
      <c r="D11" s="136"/>
      <c r="G11" s="525">
        <v>26</v>
      </c>
      <c r="H11" s="525"/>
    </row>
    <row r="12" spans="1:8" x14ac:dyDescent="0.25">
      <c r="A12" s="526" t="s">
        <v>282</v>
      </c>
      <c r="B12" s="526"/>
      <c r="C12" s="526"/>
      <c r="D12" s="526"/>
      <c r="E12" s="526"/>
      <c r="F12" s="526"/>
      <c r="G12" s="526"/>
    </row>
    <row r="13" spans="1:8" x14ac:dyDescent="0.25">
      <c r="A13" s="523" t="s">
        <v>10</v>
      </c>
      <c r="B13" s="523"/>
      <c r="C13" s="523"/>
      <c r="D13" s="523"/>
      <c r="E13" s="523"/>
      <c r="F13" s="523"/>
      <c r="G13" s="3">
        <v>7</v>
      </c>
    </row>
    <row r="14" spans="1:8" x14ac:dyDescent="0.25">
      <c r="A14" s="523" t="s">
        <v>11</v>
      </c>
      <c r="B14" s="523"/>
      <c r="C14" s="523"/>
      <c r="D14" s="523"/>
      <c r="E14" s="523"/>
      <c r="F14" s="523"/>
      <c r="G14" s="3">
        <v>5</v>
      </c>
    </row>
    <row r="15" spans="1:8" x14ac:dyDescent="0.25">
      <c r="A15" s="523" t="s">
        <v>12</v>
      </c>
      <c r="B15" s="523"/>
      <c r="C15" s="523"/>
      <c r="D15" s="523"/>
      <c r="E15" s="523"/>
      <c r="F15" s="523"/>
      <c r="G15" s="3">
        <v>9</v>
      </c>
    </row>
    <row r="16" spans="1:8" x14ac:dyDescent="0.25">
      <c r="A16" s="523" t="s">
        <v>112</v>
      </c>
      <c r="B16" s="523"/>
      <c r="C16" s="523"/>
      <c r="D16" s="523"/>
      <c r="E16" s="523"/>
      <c r="F16" s="523"/>
      <c r="G16" s="3">
        <v>2</v>
      </c>
      <c r="H16" t="s">
        <v>790</v>
      </c>
    </row>
    <row r="17" spans="1:7" x14ac:dyDescent="0.25">
      <c r="A17" s="523" t="s">
        <v>113</v>
      </c>
      <c r="B17" s="523"/>
      <c r="C17" s="523"/>
      <c r="D17" s="523"/>
      <c r="E17" s="523"/>
      <c r="F17" s="523"/>
      <c r="G17" s="3">
        <v>12</v>
      </c>
    </row>
    <row r="18" spans="1:7" x14ac:dyDescent="0.25">
      <c r="A18" s="523" t="s">
        <v>114</v>
      </c>
      <c r="B18" s="523"/>
      <c r="C18" s="523"/>
      <c r="D18" s="523"/>
      <c r="E18" s="523"/>
      <c r="F18" s="523"/>
      <c r="G18" s="3">
        <v>0</v>
      </c>
    </row>
    <row r="19" spans="1:7" x14ac:dyDescent="0.25">
      <c r="A19" s="523" t="s">
        <v>115</v>
      </c>
      <c r="B19" s="523"/>
      <c r="C19" s="523"/>
      <c r="D19" s="523"/>
      <c r="E19" s="523"/>
      <c r="F19" s="523"/>
      <c r="G19" s="3">
        <v>8</v>
      </c>
    </row>
    <row r="20" spans="1:7" x14ac:dyDescent="0.25">
      <c r="A20" s="523" t="s">
        <v>116</v>
      </c>
      <c r="B20" s="523"/>
      <c r="C20" s="523"/>
      <c r="D20" s="523"/>
      <c r="E20" s="523"/>
      <c r="F20" s="523"/>
      <c r="G20" s="3">
        <v>1</v>
      </c>
    </row>
    <row r="34" spans="1:8" x14ac:dyDescent="0.25">
      <c r="A34" s="20" t="s">
        <v>35</v>
      </c>
      <c r="B34" s="21"/>
      <c r="C34" s="21"/>
    </row>
    <row r="35" spans="1:8" x14ac:dyDescent="0.25">
      <c r="A35" s="534" t="s">
        <v>673</v>
      </c>
      <c r="B35" s="535"/>
      <c r="C35" s="535"/>
      <c r="D35" s="535"/>
      <c r="E35" s="535"/>
      <c r="F35" s="535"/>
      <c r="G35" s="535"/>
      <c r="H35" s="535"/>
    </row>
    <row r="36" spans="1:8" x14ac:dyDescent="0.25">
      <c r="A36" s="534" t="s">
        <v>674</v>
      </c>
      <c r="B36" s="535"/>
      <c r="C36" s="535"/>
      <c r="D36" s="535"/>
      <c r="E36" s="535"/>
      <c r="F36" s="535"/>
      <c r="G36" s="535"/>
      <c r="H36" s="535"/>
    </row>
    <row r="37" spans="1:8" x14ac:dyDescent="0.25">
      <c r="A37" s="534" t="s">
        <v>675</v>
      </c>
      <c r="B37" s="535"/>
      <c r="C37" s="535"/>
      <c r="D37" s="535"/>
      <c r="E37" s="535"/>
      <c r="F37" s="535"/>
      <c r="G37" s="535"/>
      <c r="H37" s="535"/>
    </row>
    <row r="38" spans="1:8" x14ac:dyDescent="0.25">
      <c r="A38" s="534" t="s">
        <v>676</v>
      </c>
      <c r="B38" s="535"/>
      <c r="C38" s="535"/>
      <c r="D38" s="535"/>
      <c r="E38" s="535"/>
      <c r="F38" s="535"/>
      <c r="G38" s="535"/>
      <c r="H38" s="535"/>
    </row>
    <row r="39" spans="1:8" x14ac:dyDescent="0.25">
      <c r="A39" s="534" t="s">
        <v>677</v>
      </c>
      <c r="B39" s="535"/>
      <c r="C39" s="535"/>
      <c r="D39" s="535"/>
      <c r="E39" s="535"/>
      <c r="F39" s="535"/>
      <c r="G39" s="535"/>
      <c r="H39" s="535"/>
    </row>
    <row r="40" spans="1:8" x14ac:dyDescent="0.25">
      <c r="A40" s="534" t="s">
        <v>678</v>
      </c>
      <c r="B40" s="535"/>
      <c r="C40" s="535"/>
      <c r="D40" s="535"/>
      <c r="E40" s="535"/>
      <c r="F40" s="535"/>
      <c r="G40" s="535"/>
      <c r="H40" s="535"/>
    </row>
    <row r="41" spans="1:8" x14ac:dyDescent="0.25">
      <c r="A41" s="534" t="s">
        <v>679</v>
      </c>
      <c r="B41" s="535"/>
      <c r="C41" s="535"/>
      <c r="D41" s="535"/>
      <c r="E41" s="535"/>
      <c r="F41" s="535"/>
      <c r="G41" s="535"/>
      <c r="H41" s="535"/>
    </row>
    <row r="42" spans="1:8" x14ac:dyDescent="0.25">
      <c r="A42" s="534" t="s">
        <v>680</v>
      </c>
      <c r="B42" s="535"/>
      <c r="C42" s="535"/>
      <c r="D42" s="535"/>
      <c r="E42" s="535"/>
      <c r="F42" s="535"/>
      <c r="G42" s="535"/>
      <c r="H42" s="535"/>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28"/>
  <sheetViews>
    <sheetView workbookViewId="0">
      <selection activeCell="J14" sqref="J14"/>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78"/>
      <c r="B1" s="171"/>
      <c r="C1" s="78"/>
      <c r="D1" s="78"/>
      <c r="E1" s="78"/>
      <c r="F1" s="78"/>
      <c r="G1" s="78"/>
    </row>
    <row r="2" spans="1:7" x14ac:dyDescent="0.25">
      <c r="A2" s="78"/>
      <c r="B2" s="171"/>
      <c r="C2" s="78"/>
      <c r="D2" s="78"/>
      <c r="E2" s="78"/>
      <c r="F2" s="78"/>
      <c r="G2" s="78"/>
    </row>
    <row r="3" spans="1:7" x14ac:dyDescent="0.25">
      <c r="A3" s="78"/>
      <c r="B3" s="171"/>
      <c r="C3" s="78"/>
      <c r="D3" s="78"/>
      <c r="E3" s="78"/>
      <c r="F3" s="78"/>
      <c r="G3" s="78"/>
    </row>
    <row r="4" spans="1:7" ht="20.25" customHeight="1" x14ac:dyDescent="0.25">
      <c r="A4" s="78"/>
      <c r="B4" s="171"/>
      <c r="C4" s="15"/>
      <c r="D4" s="78"/>
      <c r="E4" s="78"/>
      <c r="F4" s="15"/>
      <c r="G4" s="78"/>
    </row>
    <row r="5" spans="1:7" ht="83.25" customHeight="1" thickBot="1" x14ac:dyDescent="0.3">
      <c r="A5" s="527" t="s">
        <v>615</v>
      </c>
      <c r="B5" s="527"/>
      <c r="C5" s="527"/>
      <c r="D5" s="527"/>
      <c r="E5" s="527"/>
      <c r="F5" s="527"/>
      <c r="G5" s="527"/>
    </row>
    <row r="6" spans="1:7" x14ac:dyDescent="0.25">
      <c r="A6" s="216" t="s">
        <v>178</v>
      </c>
      <c r="B6" s="217"/>
      <c r="C6" s="218"/>
      <c r="D6" s="218"/>
      <c r="E6" s="218"/>
      <c r="F6" s="536" t="s">
        <v>964</v>
      </c>
      <c r="G6" s="537"/>
    </row>
    <row r="7" spans="1:7" ht="16.5" x14ac:dyDescent="0.25">
      <c r="A7" s="538" t="s">
        <v>1</v>
      </c>
      <c r="B7" s="538"/>
      <c r="C7" s="236" t="s">
        <v>0</v>
      </c>
      <c r="D7" s="236" t="s">
        <v>747</v>
      </c>
      <c r="E7" s="236" t="s">
        <v>2</v>
      </c>
      <c r="F7" s="236" t="s">
        <v>180</v>
      </c>
      <c r="G7" s="236" t="s">
        <v>809</v>
      </c>
    </row>
    <row r="8" spans="1:7" ht="111.75" customHeight="1" x14ac:dyDescent="0.25">
      <c r="A8" s="231">
        <v>1</v>
      </c>
      <c r="B8" s="226">
        <v>43683</v>
      </c>
      <c r="C8" s="149" t="s">
        <v>212</v>
      </c>
      <c r="D8" s="224" t="s">
        <v>760</v>
      </c>
      <c r="E8" s="224" t="s">
        <v>71</v>
      </c>
      <c r="F8" s="223" t="s">
        <v>968</v>
      </c>
      <c r="G8" s="223" t="s">
        <v>13</v>
      </c>
    </row>
    <row r="9" spans="1:7" ht="131.25" customHeight="1" x14ac:dyDescent="0.25">
      <c r="A9" s="231">
        <v>2</v>
      </c>
      <c r="B9" s="226">
        <v>43684</v>
      </c>
      <c r="C9" s="149" t="s">
        <v>212</v>
      </c>
      <c r="D9" s="224" t="s">
        <v>760</v>
      </c>
      <c r="E9" s="224" t="s">
        <v>777</v>
      </c>
      <c r="F9" s="223" t="s">
        <v>966</v>
      </c>
      <c r="G9" s="223" t="s">
        <v>967</v>
      </c>
    </row>
    <row r="10" spans="1:7" ht="125.25" customHeight="1" x14ac:dyDescent="0.25">
      <c r="A10" s="231">
        <v>3</v>
      </c>
      <c r="B10" s="226">
        <v>43685</v>
      </c>
      <c r="C10" s="149" t="s">
        <v>212</v>
      </c>
      <c r="D10" s="224" t="s">
        <v>760</v>
      </c>
      <c r="E10" s="224" t="s">
        <v>71</v>
      </c>
      <c r="F10" s="223" t="s">
        <v>965</v>
      </c>
      <c r="G10" s="223" t="s">
        <v>13</v>
      </c>
    </row>
    <row r="11" spans="1:7" ht="112.5" customHeight="1" x14ac:dyDescent="0.25">
      <c r="A11" s="231">
        <v>4</v>
      </c>
      <c r="B11" s="226">
        <v>43688</v>
      </c>
      <c r="C11" s="149" t="s">
        <v>971</v>
      </c>
      <c r="D11" s="224" t="s">
        <v>972</v>
      </c>
      <c r="E11" s="224" t="s">
        <v>21</v>
      </c>
      <c r="F11" s="223" t="s">
        <v>973</v>
      </c>
      <c r="G11" s="223" t="s">
        <v>207</v>
      </c>
    </row>
    <row r="12" spans="1:7" ht="133.5" customHeight="1" x14ac:dyDescent="0.25">
      <c r="A12" s="231">
        <v>5</v>
      </c>
      <c r="B12" s="226">
        <v>43689</v>
      </c>
      <c r="C12" s="149" t="s">
        <v>959</v>
      </c>
      <c r="D12" s="224" t="s">
        <v>960</v>
      </c>
      <c r="E12" s="224" t="s">
        <v>71</v>
      </c>
      <c r="F12" s="223" t="s">
        <v>969</v>
      </c>
      <c r="G12" s="223" t="s">
        <v>970</v>
      </c>
    </row>
    <row r="13" spans="1:7" ht="126.75" customHeight="1" x14ac:dyDescent="0.25">
      <c r="A13" s="231">
        <v>6</v>
      </c>
      <c r="B13" s="226">
        <v>43689</v>
      </c>
      <c r="C13" s="149" t="s">
        <v>693</v>
      </c>
      <c r="D13" s="224" t="s">
        <v>694</v>
      </c>
      <c r="E13" s="224" t="s">
        <v>21</v>
      </c>
      <c r="F13" s="223" t="s">
        <v>974</v>
      </c>
      <c r="G13" s="223" t="s">
        <v>207</v>
      </c>
    </row>
    <row r="14" spans="1:7" ht="114" customHeight="1" x14ac:dyDescent="0.25">
      <c r="A14" s="231">
        <v>7</v>
      </c>
      <c r="B14" s="226">
        <v>43689</v>
      </c>
      <c r="C14" s="149" t="s">
        <v>611</v>
      </c>
      <c r="D14" s="224" t="s">
        <v>322</v>
      </c>
      <c r="E14" s="224" t="s">
        <v>21</v>
      </c>
      <c r="F14" s="223" t="s">
        <v>975</v>
      </c>
      <c r="G14" s="223" t="s">
        <v>976</v>
      </c>
    </row>
    <row r="15" spans="1:7" ht="129.75" customHeight="1" x14ac:dyDescent="0.25">
      <c r="A15" s="231">
        <v>8</v>
      </c>
      <c r="B15" s="226">
        <v>43689</v>
      </c>
      <c r="C15" s="149" t="s">
        <v>402</v>
      </c>
      <c r="D15" s="224" t="s">
        <v>403</v>
      </c>
      <c r="E15" s="224" t="s">
        <v>21</v>
      </c>
      <c r="F15" s="223" t="s">
        <v>980</v>
      </c>
      <c r="G15" s="223" t="s">
        <v>976</v>
      </c>
    </row>
    <row r="16" spans="1:7" ht="116.25" customHeight="1" x14ac:dyDescent="0.25">
      <c r="A16" s="231">
        <v>9</v>
      </c>
      <c r="B16" s="226">
        <v>43690</v>
      </c>
      <c r="C16" s="149" t="s">
        <v>977</v>
      </c>
      <c r="D16" s="224" t="s">
        <v>978</v>
      </c>
      <c r="E16" s="224" t="s">
        <v>777</v>
      </c>
      <c r="F16" s="223" t="s">
        <v>979</v>
      </c>
      <c r="G16" s="223" t="s">
        <v>207</v>
      </c>
    </row>
    <row r="17" spans="1:7" ht="183.75" customHeight="1" x14ac:dyDescent="0.25">
      <c r="A17" s="231">
        <v>10</v>
      </c>
      <c r="B17" s="226">
        <v>43691</v>
      </c>
      <c r="C17" s="149" t="s">
        <v>983</v>
      </c>
      <c r="D17" s="224" t="s">
        <v>984</v>
      </c>
      <c r="E17" s="224" t="s">
        <v>71</v>
      </c>
      <c r="F17" s="223" t="s">
        <v>994</v>
      </c>
      <c r="G17" s="223" t="s">
        <v>985</v>
      </c>
    </row>
    <row r="18" spans="1:7" ht="306" customHeight="1" x14ac:dyDescent="0.25">
      <c r="A18" s="231">
        <v>11</v>
      </c>
      <c r="B18" s="226">
        <v>43694</v>
      </c>
      <c r="C18" s="149" t="s">
        <v>457</v>
      </c>
      <c r="D18" s="224" t="s">
        <v>390</v>
      </c>
      <c r="E18" s="224" t="s">
        <v>65</v>
      </c>
      <c r="F18" s="223" t="s">
        <v>982</v>
      </c>
      <c r="G18" s="223" t="s">
        <v>981</v>
      </c>
    </row>
    <row r="19" spans="1:7" ht="112.5" customHeight="1" x14ac:dyDescent="0.25">
      <c r="A19" s="231">
        <v>12</v>
      </c>
      <c r="B19" s="226">
        <v>43681</v>
      </c>
      <c r="C19" s="149" t="s">
        <v>611</v>
      </c>
      <c r="D19" s="224" t="s">
        <v>322</v>
      </c>
      <c r="E19" s="224" t="s">
        <v>71</v>
      </c>
      <c r="F19" s="223" t="s">
        <v>986</v>
      </c>
      <c r="G19" s="223" t="s">
        <v>989</v>
      </c>
    </row>
    <row r="20" spans="1:7" ht="195.75" customHeight="1" x14ac:dyDescent="0.25">
      <c r="A20" s="231">
        <v>13</v>
      </c>
      <c r="B20" s="226">
        <v>43699</v>
      </c>
      <c r="C20" s="149" t="s">
        <v>990</v>
      </c>
      <c r="D20" s="224" t="s">
        <v>991</v>
      </c>
      <c r="E20" s="224" t="s">
        <v>21</v>
      </c>
      <c r="F20" s="223" t="s">
        <v>992</v>
      </c>
      <c r="G20" s="223" t="s">
        <v>216</v>
      </c>
    </row>
    <row r="21" spans="1:7" ht="82.5" customHeight="1" x14ac:dyDescent="0.25">
      <c r="A21" s="231">
        <v>14</v>
      </c>
      <c r="B21" s="227" t="s">
        <v>988</v>
      </c>
      <c r="C21" s="149" t="s">
        <v>458</v>
      </c>
      <c r="D21" s="224" t="s">
        <v>987</v>
      </c>
      <c r="E21" s="224" t="s">
        <v>271</v>
      </c>
      <c r="F21" s="223" t="s">
        <v>993</v>
      </c>
      <c r="G21" s="223" t="s">
        <v>207</v>
      </c>
    </row>
    <row r="26" spans="1:7" x14ac:dyDescent="0.25">
      <c r="A26" s="539" t="s">
        <v>914</v>
      </c>
      <c r="B26" s="539"/>
      <c r="C26" s="539"/>
      <c r="D26" s="539"/>
      <c r="E26" s="539"/>
      <c r="F26" s="539"/>
      <c r="G26" s="539"/>
    </row>
    <row r="27" spans="1:7" ht="15" customHeight="1" x14ac:dyDescent="0.25">
      <c r="A27" s="539"/>
      <c r="B27" s="539"/>
      <c r="C27" s="539"/>
      <c r="D27" s="539"/>
      <c r="E27" s="539"/>
      <c r="F27" s="539"/>
      <c r="G27" s="539"/>
    </row>
    <row r="28" spans="1:7" x14ac:dyDescent="0.25">
      <c r="A28" s="539"/>
      <c r="B28" s="539"/>
      <c r="C28" s="539"/>
      <c r="D28" s="539"/>
      <c r="E28" s="539"/>
      <c r="F28" s="539"/>
      <c r="G28" s="539"/>
    </row>
  </sheetData>
  <mergeCells count="4">
    <mergeCell ref="A5:G5"/>
    <mergeCell ref="F6:G6"/>
    <mergeCell ref="A7:B7"/>
    <mergeCell ref="A26:G2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4"/>
  <sheetViews>
    <sheetView zoomScale="80" zoomScaleNormal="80" workbookViewId="0">
      <selection activeCell="G38" sqref="G38"/>
    </sheetView>
  </sheetViews>
  <sheetFormatPr baseColWidth="10" defaultRowHeight="15" x14ac:dyDescent="0.25"/>
  <cols>
    <col min="1" max="1" width="60.42578125" customWidth="1"/>
    <col min="2" max="2" width="25.5703125" customWidth="1"/>
  </cols>
  <sheetData>
    <row r="1" spans="1:2" ht="18.75" x14ac:dyDescent="0.3">
      <c r="A1" s="287" t="s">
        <v>6</v>
      </c>
      <c r="B1" s="287"/>
    </row>
    <row r="2" spans="1:2" ht="18.75" x14ac:dyDescent="0.3">
      <c r="A2" s="287" t="s">
        <v>7</v>
      </c>
      <c r="B2" s="287"/>
    </row>
    <row r="4" spans="1:2" x14ac:dyDescent="0.25">
      <c r="A4" s="288" t="s">
        <v>8</v>
      </c>
      <c r="B4" s="288"/>
    </row>
    <row r="5" spans="1:2" x14ac:dyDescent="0.25">
      <c r="A5" s="1" t="s">
        <v>23</v>
      </c>
    </row>
    <row r="6" spans="1:2" ht="5.25" customHeight="1" x14ac:dyDescent="0.25"/>
    <row r="7" spans="1:2" x14ac:dyDescent="0.25">
      <c r="A7" s="2" t="s">
        <v>9</v>
      </c>
      <c r="B7" s="2">
        <f>SUM(B9:B16)</f>
        <v>9</v>
      </c>
    </row>
    <row r="8" spans="1:2" ht="5.25" customHeight="1" x14ac:dyDescent="0.25"/>
    <row r="9" spans="1:2" ht="18.75" customHeight="1" x14ac:dyDescent="0.25">
      <c r="A9" s="3" t="s">
        <v>10</v>
      </c>
      <c r="B9" s="3">
        <v>1</v>
      </c>
    </row>
    <row r="10" spans="1:2" ht="18.75" customHeight="1" x14ac:dyDescent="0.25">
      <c r="A10" s="3" t="s">
        <v>11</v>
      </c>
      <c r="B10" s="3">
        <v>0</v>
      </c>
    </row>
    <row r="11" spans="1:2" ht="18.75" customHeight="1" x14ac:dyDescent="0.25">
      <c r="A11" s="3" t="s">
        <v>12</v>
      </c>
      <c r="B11" s="3">
        <v>3</v>
      </c>
    </row>
    <row r="12" spans="1:2" ht="18.75" customHeight="1" x14ac:dyDescent="0.25">
      <c r="A12" s="3" t="s">
        <v>5</v>
      </c>
      <c r="B12" s="3">
        <v>2</v>
      </c>
    </row>
    <row r="13" spans="1:2" ht="18.75" customHeight="1" x14ac:dyDescent="0.25">
      <c r="A13" s="3" t="s">
        <v>13</v>
      </c>
      <c r="B13" s="3">
        <v>1</v>
      </c>
    </row>
    <row r="14" spans="1:2" ht="18.75" customHeight="1" x14ac:dyDescent="0.25">
      <c r="A14" s="3" t="s">
        <v>14</v>
      </c>
      <c r="B14" s="3">
        <v>1</v>
      </c>
    </row>
    <row r="15" spans="1:2" ht="18.75" customHeight="1" x14ac:dyDescent="0.25">
      <c r="A15" s="3" t="s">
        <v>15</v>
      </c>
      <c r="B15" s="3">
        <v>1</v>
      </c>
    </row>
    <row r="16" spans="1:2" ht="18.75" customHeight="1" x14ac:dyDescent="0.25">
      <c r="A16" s="3" t="s">
        <v>4</v>
      </c>
      <c r="B16" s="3">
        <v>0</v>
      </c>
    </row>
    <row r="19" ht="15" customHeight="1" x14ac:dyDescent="0.25"/>
    <row r="36" spans="1:2" s="21" customFormat="1" ht="12" x14ac:dyDescent="0.2">
      <c r="A36" s="20" t="s">
        <v>35</v>
      </c>
    </row>
    <row r="37" spans="1:2" s="21" customFormat="1" ht="30" customHeight="1" x14ac:dyDescent="0.2">
      <c r="A37" s="286" t="s">
        <v>36</v>
      </c>
      <c r="B37" s="286"/>
    </row>
    <row r="38" spans="1:2" s="21" customFormat="1" ht="30" customHeight="1" x14ac:dyDescent="0.2">
      <c r="A38" s="286" t="s">
        <v>37</v>
      </c>
      <c r="B38" s="286"/>
    </row>
    <row r="39" spans="1:2" s="21" customFormat="1" ht="15.75" customHeight="1" x14ac:dyDescent="0.2">
      <c r="A39" s="286" t="s">
        <v>38</v>
      </c>
      <c r="B39" s="286"/>
    </row>
    <row r="40" spans="1:2" s="21" customFormat="1" ht="18" customHeight="1" x14ac:dyDescent="0.2">
      <c r="A40" s="286" t="s">
        <v>39</v>
      </c>
      <c r="B40" s="286"/>
    </row>
    <row r="41" spans="1:2" s="22" customFormat="1" ht="30" customHeight="1" x14ac:dyDescent="0.2">
      <c r="A41" s="286" t="s">
        <v>40</v>
      </c>
      <c r="B41" s="286"/>
    </row>
    <row r="42" spans="1:2" s="22" customFormat="1" ht="30" customHeight="1" x14ac:dyDescent="0.2">
      <c r="A42" s="286" t="s">
        <v>41</v>
      </c>
      <c r="B42" s="286"/>
    </row>
    <row r="43" spans="1:2" s="22" customFormat="1" ht="30" customHeight="1" x14ac:dyDescent="0.2">
      <c r="A43" s="286" t="s">
        <v>42</v>
      </c>
      <c r="B43" s="286"/>
    </row>
    <row r="44" spans="1:2" s="22" customFormat="1" ht="30" customHeight="1" x14ac:dyDescent="0.2">
      <c r="A44" s="286" t="s">
        <v>43</v>
      </c>
      <c r="B44" s="286"/>
    </row>
  </sheetData>
  <mergeCells count="11">
    <mergeCell ref="A1:B1"/>
    <mergeCell ref="A2:B2"/>
    <mergeCell ref="A4:B4"/>
    <mergeCell ref="A37:B37"/>
    <mergeCell ref="A38:B38"/>
    <mergeCell ref="A44:B44"/>
    <mergeCell ref="A39:B39"/>
    <mergeCell ref="A40:B40"/>
    <mergeCell ref="A41:B41"/>
    <mergeCell ref="A42:B42"/>
    <mergeCell ref="A43:B43"/>
  </mergeCells>
  <pageMargins left="0.42" right="0.26" top="0.41" bottom="0.28000000000000003" header="0.3" footer="0.14000000000000001"/>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6:H42"/>
  <sheetViews>
    <sheetView topLeftCell="A22" workbookViewId="0">
      <selection activeCell="I17" sqref="I17"/>
    </sheetView>
  </sheetViews>
  <sheetFormatPr baseColWidth="10" defaultRowHeight="15" x14ac:dyDescent="0.25"/>
  <cols>
    <col min="5" max="5" width="9.5703125" customWidth="1"/>
    <col min="6" max="6" width="9" customWidth="1"/>
  </cols>
  <sheetData>
    <row r="6" spans="1:8" ht="18.75" x14ac:dyDescent="0.25">
      <c r="A6" s="532" t="s">
        <v>6</v>
      </c>
      <c r="B6" s="532"/>
      <c r="C6" s="532"/>
      <c r="D6" s="532"/>
      <c r="E6" s="532"/>
      <c r="F6" s="532"/>
      <c r="G6" s="532"/>
      <c r="H6" s="532"/>
    </row>
    <row r="7" spans="1:8" ht="18.75" x14ac:dyDescent="0.25">
      <c r="A7" s="532" t="s">
        <v>7</v>
      </c>
      <c r="B7" s="532"/>
      <c r="C7" s="532"/>
      <c r="D7" s="532"/>
      <c r="E7" s="532"/>
      <c r="F7" s="532"/>
      <c r="G7" s="532"/>
      <c r="H7" s="532"/>
    </row>
    <row r="8" spans="1:8" x14ac:dyDescent="0.25">
      <c r="A8" s="533" t="s">
        <v>860</v>
      </c>
      <c r="B8" s="533"/>
      <c r="C8" s="533"/>
      <c r="D8" s="533"/>
      <c r="E8" s="533"/>
      <c r="F8" s="533"/>
      <c r="G8" s="533"/>
      <c r="H8" s="234"/>
    </row>
    <row r="9" spans="1:8" x14ac:dyDescent="0.25">
      <c r="A9" s="533"/>
      <c r="B9" s="533"/>
      <c r="C9" s="533"/>
      <c r="D9" s="533"/>
      <c r="E9" s="533"/>
      <c r="F9" s="533"/>
      <c r="G9" s="533"/>
      <c r="H9" s="234"/>
    </row>
    <row r="10" spans="1:8" ht="18.75" x14ac:dyDescent="0.3">
      <c r="D10" s="147"/>
      <c r="E10" s="148"/>
      <c r="F10" s="524" t="s">
        <v>964</v>
      </c>
      <c r="G10" s="524"/>
      <c r="H10" s="524"/>
    </row>
    <row r="11" spans="1:8" ht="21" x14ac:dyDescent="0.3">
      <c r="A11" s="83" t="s">
        <v>284</v>
      </c>
      <c r="B11" s="73"/>
      <c r="C11" s="84"/>
      <c r="D11" s="136"/>
      <c r="G11" s="525">
        <v>14</v>
      </c>
      <c r="H11" s="525"/>
    </row>
    <row r="12" spans="1:8" x14ac:dyDescent="0.25">
      <c r="A12" s="526" t="s">
        <v>282</v>
      </c>
      <c r="B12" s="526"/>
      <c r="C12" s="526"/>
      <c r="D12" s="526"/>
      <c r="E12" s="526"/>
      <c r="F12" s="526"/>
      <c r="G12" s="526"/>
    </row>
    <row r="13" spans="1:8" x14ac:dyDescent="0.25">
      <c r="A13" s="523" t="s">
        <v>10</v>
      </c>
      <c r="B13" s="523"/>
      <c r="C13" s="523"/>
      <c r="D13" s="523"/>
      <c r="E13" s="523"/>
      <c r="F13" s="523"/>
      <c r="G13" s="3">
        <v>2</v>
      </c>
    </row>
    <row r="14" spans="1:8" x14ac:dyDescent="0.25">
      <c r="A14" s="523" t="s">
        <v>11</v>
      </c>
      <c r="B14" s="523"/>
      <c r="C14" s="523"/>
      <c r="D14" s="523"/>
      <c r="E14" s="523"/>
      <c r="F14" s="523"/>
      <c r="G14" s="3">
        <v>0</v>
      </c>
    </row>
    <row r="15" spans="1:8" x14ac:dyDescent="0.25">
      <c r="A15" s="523" t="s">
        <v>12</v>
      </c>
      <c r="B15" s="523"/>
      <c r="C15" s="523"/>
      <c r="D15" s="523"/>
      <c r="E15" s="523"/>
      <c r="F15" s="523"/>
      <c r="G15" s="3">
        <v>5</v>
      </c>
    </row>
    <row r="16" spans="1:8" x14ac:dyDescent="0.25">
      <c r="A16" s="523" t="s">
        <v>112</v>
      </c>
      <c r="B16" s="523"/>
      <c r="C16" s="523"/>
      <c r="D16" s="523"/>
      <c r="E16" s="523"/>
      <c r="F16" s="523"/>
      <c r="G16" s="3">
        <v>1</v>
      </c>
      <c r="H16" t="s">
        <v>790</v>
      </c>
    </row>
    <row r="17" spans="1:7" x14ac:dyDescent="0.25">
      <c r="A17" s="523" t="s">
        <v>113</v>
      </c>
      <c r="B17" s="523"/>
      <c r="C17" s="523"/>
      <c r="D17" s="523"/>
      <c r="E17" s="523"/>
      <c r="F17" s="523"/>
      <c r="G17" s="3">
        <v>3</v>
      </c>
    </row>
    <row r="18" spans="1:7" x14ac:dyDescent="0.25">
      <c r="A18" s="523" t="s">
        <v>114</v>
      </c>
      <c r="B18" s="523"/>
      <c r="C18" s="523"/>
      <c r="D18" s="523"/>
      <c r="E18" s="523"/>
      <c r="F18" s="523"/>
      <c r="G18" s="3">
        <v>3</v>
      </c>
    </row>
    <row r="19" spans="1:7" x14ac:dyDescent="0.25">
      <c r="A19" s="523" t="s">
        <v>115</v>
      </c>
      <c r="B19" s="523"/>
      <c r="C19" s="523"/>
      <c r="D19" s="523"/>
      <c r="E19" s="523"/>
      <c r="F19" s="523"/>
      <c r="G19" s="3">
        <v>7</v>
      </c>
    </row>
    <row r="20" spans="1:7" x14ac:dyDescent="0.25">
      <c r="A20" s="523" t="s">
        <v>116</v>
      </c>
      <c r="B20" s="523"/>
      <c r="C20" s="523"/>
      <c r="D20" s="523"/>
      <c r="E20" s="523"/>
      <c r="F20" s="523"/>
      <c r="G20" s="3">
        <v>0</v>
      </c>
    </row>
    <row r="34" spans="1:8" x14ac:dyDescent="0.25">
      <c r="A34" s="20" t="s">
        <v>35</v>
      </c>
      <c r="B34" s="21"/>
      <c r="C34" s="21"/>
    </row>
    <row r="35" spans="1:8" x14ac:dyDescent="0.25">
      <c r="A35" s="534" t="s">
        <v>673</v>
      </c>
      <c r="B35" s="535"/>
      <c r="C35" s="535"/>
      <c r="D35" s="535"/>
      <c r="E35" s="535"/>
      <c r="F35" s="535"/>
      <c r="G35" s="535"/>
      <c r="H35" s="535"/>
    </row>
    <row r="36" spans="1:8" x14ac:dyDescent="0.25">
      <c r="A36" s="534" t="s">
        <v>674</v>
      </c>
      <c r="B36" s="535"/>
      <c r="C36" s="535"/>
      <c r="D36" s="535"/>
      <c r="E36" s="535"/>
      <c r="F36" s="535"/>
      <c r="G36" s="535"/>
      <c r="H36" s="535"/>
    </row>
    <row r="37" spans="1:8" x14ac:dyDescent="0.25">
      <c r="A37" s="534" t="s">
        <v>675</v>
      </c>
      <c r="B37" s="535"/>
      <c r="C37" s="535"/>
      <c r="D37" s="535"/>
      <c r="E37" s="535"/>
      <c r="F37" s="535"/>
      <c r="G37" s="535"/>
      <c r="H37" s="535"/>
    </row>
    <row r="38" spans="1:8" x14ac:dyDescent="0.25">
      <c r="A38" s="534" t="s">
        <v>676</v>
      </c>
      <c r="B38" s="535"/>
      <c r="C38" s="535"/>
      <c r="D38" s="535"/>
      <c r="E38" s="535"/>
      <c r="F38" s="535"/>
      <c r="G38" s="535"/>
      <c r="H38" s="535"/>
    </row>
    <row r="39" spans="1:8" x14ac:dyDescent="0.25">
      <c r="A39" s="534" t="s">
        <v>677</v>
      </c>
      <c r="B39" s="535"/>
      <c r="C39" s="535"/>
      <c r="D39" s="535"/>
      <c r="E39" s="535"/>
      <c r="F39" s="535"/>
      <c r="G39" s="535"/>
      <c r="H39" s="535"/>
    </row>
    <row r="40" spans="1:8" x14ac:dyDescent="0.25">
      <c r="A40" s="534" t="s">
        <v>678</v>
      </c>
      <c r="B40" s="535"/>
      <c r="C40" s="535"/>
      <c r="D40" s="535"/>
      <c r="E40" s="535"/>
      <c r="F40" s="535"/>
      <c r="G40" s="535"/>
      <c r="H40" s="535"/>
    </row>
    <row r="41" spans="1:8" x14ac:dyDescent="0.25">
      <c r="A41" s="534" t="s">
        <v>679</v>
      </c>
      <c r="B41" s="535"/>
      <c r="C41" s="535"/>
      <c r="D41" s="535"/>
      <c r="E41" s="535"/>
      <c r="F41" s="535"/>
      <c r="G41" s="535"/>
      <c r="H41" s="535"/>
    </row>
    <row r="42" spans="1:8" x14ac:dyDescent="0.25">
      <c r="A42" s="534" t="s">
        <v>680</v>
      </c>
      <c r="B42" s="535"/>
      <c r="C42" s="535"/>
      <c r="D42" s="535"/>
      <c r="E42" s="535"/>
      <c r="F42" s="535"/>
      <c r="G42" s="535"/>
      <c r="H42" s="535"/>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6"/>
  <sheetViews>
    <sheetView topLeftCell="A28" workbookViewId="0">
      <selection activeCell="H19" sqref="H19"/>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78"/>
      <c r="B1" s="171"/>
      <c r="C1" s="78"/>
      <c r="D1" s="78"/>
      <c r="E1" s="78"/>
      <c r="F1" s="78"/>
      <c r="G1" s="78"/>
    </row>
    <row r="2" spans="1:7" x14ac:dyDescent="0.25">
      <c r="A2" s="78"/>
      <c r="B2" s="171"/>
      <c r="C2" s="78"/>
      <c r="D2" s="78"/>
      <c r="E2" s="78"/>
      <c r="F2" s="78"/>
      <c r="G2" s="78"/>
    </row>
    <row r="3" spans="1:7" x14ac:dyDescent="0.25">
      <c r="A3" s="78"/>
      <c r="B3" s="171"/>
      <c r="C3" s="78"/>
      <c r="D3" s="78"/>
      <c r="E3" s="78"/>
      <c r="F3" s="78"/>
      <c r="G3" s="78"/>
    </row>
    <row r="4" spans="1:7" ht="20.25" customHeight="1" x14ac:dyDescent="0.25">
      <c r="A4" s="78"/>
      <c r="B4" s="171"/>
      <c r="C4" s="15"/>
      <c r="D4" s="78"/>
      <c r="E4" s="78"/>
      <c r="F4" s="15"/>
      <c r="G4" s="78"/>
    </row>
    <row r="5" spans="1:7" ht="83.25" customHeight="1" thickBot="1" x14ac:dyDescent="0.3">
      <c r="A5" s="527" t="s">
        <v>615</v>
      </c>
      <c r="B5" s="527"/>
      <c r="C5" s="527"/>
      <c r="D5" s="527"/>
      <c r="E5" s="527"/>
      <c r="F5" s="527"/>
      <c r="G5" s="527"/>
    </row>
    <row r="6" spans="1:7" x14ac:dyDescent="0.25">
      <c r="A6" s="216" t="s">
        <v>178</v>
      </c>
      <c r="B6" s="217"/>
      <c r="C6" s="218"/>
      <c r="D6" s="218"/>
      <c r="E6" s="218"/>
      <c r="F6" s="536" t="s">
        <v>995</v>
      </c>
      <c r="G6" s="537"/>
    </row>
    <row r="7" spans="1:7" ht="16.5" x14ac:dyDescent="0.25">
      <c r="A7" s="538" t="s">
        <v>1</v>
      </c>
      <c r="B7" s="538"/>
      <c r="C7" s="237" t="s">
        <v>0</v>
      </c>
      <c r="D7" s="237" t="s">
        <v>747</v>
      </c>
      <c r="E7" s="237" t="s">
        <v>2</v>
      </c>
      <c r="F7" s="237" t="s">
        <v>180</v>
      </c>
      <c r="G7" s="237" t="s">
        <v>809</v>
      </c>
    </row>
    <row r="8" spans="1:7" ht="112.5" customHeight="1" x14ac:dyDescent="0.25">
      <c r="A8" s="231">
        <v>1</v>
      </c>
      <c r="B8" s="226">
        <v>43710</v>
      </c>
      <c r="C8" s="149" t="s">
        <v>996</v>
      </c>
      <c r="D8" s="224" t="s">
        <v>406</v>
      </c>
      <c r="E8" s="224" t="s">
        <v>71</v>
      </c>
      <c r="F8" s="223" t="s">
        <v>997</v>
      </c>
      <c r="G8" s="223" t="s">
        <v>606</v>
      </c>
    </row>
    <row r="9" spans="1:7" ht="118.5" customHeight="1" x14ac:dyDescent="0.25">
      <c r="A9" s="231">
        <v>2</v>
      </c>
      <c r="B9" s="226">
        <v>43710</v>
      </c>
      <c r="C9" s="149" t="s">
        <v>345</v>
      </c>
      <c r="D9" s="224" t="s">
        <v>898</v>
      </c>
      <c r="E9" s="224" t="s">
        <v>73</v>
      </c>
      <c r="F9" s="223" t="s">
        <v>998</v>
      </c>
      <c r="G9" s="223" t="s">
        <v>216</v>
      </c>
    </row>
    <row r="10" spans="1:7" ht="113.25" customHeight="1" x14ac:dyDescent="0.25">
      <c r="A10" s="231">
        <v>3</v>
      </c>
      <c r="B10" s="226">
        <v>43710</v>
      </c>
      <c r="C10" s="149" t="s">
        <v>212</v>
      </c>
      <c r="D10" s="224" t="s">
        <v>760</v>
      </c>
      <c r="E10" s="224" t="s">
        <v>690</v>
      </c>
      <c r="F10" s="223" t="s">
        <v>999</v>
      </c>
      <c r="G10" s="223" t="s">
        <v>606</v>
      </c>
    </row>
    <row r="11" spans="1:7" ht="126" customHeight="1" x14ac:dyDescent="0.25">
      <c r="A11" s="231">
        <v>4</v>
      </c>
      <c r="B11" s="226">
        <v>43710</v>
      </c>
      <c r="C11" s="149" t="s">
        <v>278</v>
      </c>
      <c r="D11" s="224" t="s">
        <v>322</v>
      </c>
      <c r="E11" s="224" t="s">
        <v>73</v>
      </c>
      <c r="F11" s="223" t="s">
        <v>1000</v>
      </c>
      <c r="G11" s="223" t="s">
        <v>13</v>
      </c>
    </row>
    <row r="12" spans="1:7" ht="144" customHeight="1" x14ac:dyDescent="0.25">
      <c r="A12" s="231">
        <v>5</v>
      </c>
      <c r="B12" s="226" t="s">
        <v>1001</v>
      </c>
      <c r="C12" s="149" t="s">
        <v>1002</v>
      </c>
      <c r="D12" s="224" t="s">
        <v>314</v>
      </c>
      <c r="E12" s="224" t="s">
        <v>71</v>
      </c>
      <c r="F12" s="223" t="s">
        <v>1003</v>
      </c>
      <c r="G12" s="223" t="s">
        <v>606</v>
      </c>
    </row>
    <row r="13" spans="1:7" ht="114" customHeight="1" x14ac:dyDescent="0.25">
      <c r="A13" s="231">
        <v>6</v>
      </c>
      <c r="B13" s="226">
        <v>43711</v>
      </c>
      <c r="C13" s="149" t="s">
        <v>1005</v>
      </c>
      <c r="D13" s="224" t="s">
        <v>403</v>
      </c>
      <c r="E13" s="224" t="s">
        <v>920</v>
      </c>
      <c r="F13" s="223" t="s">
        <v>1006</v>
      </c>
      <c r="G13" s="223" t="s">
        <v>13</v>
      </c>
    </row>
    <row r="14" spans="1:7" ht="113.25" customHeight="1" x14ac:dyDescent="0.25">
      <c r="A14" s="231">
        <v>7</v>
      </c>
      <c r="B14" s="226">
        <v>43712</v>
      </c>
      <c r="C14" s="149" t="s">
        <v>415</v>
      </c>
      <c r="D14" s="224" t="s">
        <v>295</v>
      </c>
      <c r="E14" s="224" t="s">
        <v>71</v>
      </c>
      <c r="F14" s="223" t="s">
        <v>1004</v>
      </c>
      <c r="G14" s="223" t="s">
        <v>724</v>
      </c>
    </row>
    <row r="15" spans="1:7" ht="144.75" customHeight="1" x14ac:dyDescent="0.25">
      <c r="A15" s="231">
        <v>8</v>
      </c>
      <c r="B15" s="226">
        <v>43714</v>
      </c>
      <c r="C15" s="149" t="s">
        <v>823</v>
      </c>
      <c r="D15" s="224" t="s">
        <v>824</v>
      </c>
      <c r="E15" s="224" t="s">
        <v>71</v>
      </c>
      <c r="F15" s="223" t="s">
        <v>1010</v>
      </c>
      <c r="G15" s="223" t="s">
        <v>216</v>
      </c>
    </row>
    <row r="16" spans="1:7" ht="171" customHeight="1" x14ac:dyDescent="0.25">
      <c r="A16" s="231">
        <v>9</v>
      </c>
      <c r="B16" s="226">
        <v>43714</v>
      </c>
      <c r="C16" s="149" t="s">
        <v>1007</v>
      </c>
      <c r="D16" s="224" t="s">
        <v>1009</v>
      </c>
      <c r="E16" s="224" t="s">
        <v>71</v>
      </c>
      <c r="F16" s="223" t="s">
        <v>1008</v>
      </c>
      <c r="G16" s="223" t="s">
        <v>216</v>
      </c>
    </row>
    <row r="17" spans="1:7" ht="133.5" customHeight="1" x14ac:dyDescent="0.25">
      <c r="A17" s="231">
        <v>10</v>
      </c>
      <c r="B17" s="226">
        <v>43717</v>
      </c>
      <c r="C17" s="149" t="s">
        <v>1012</v>
      </c>
      <c r="D17" s="224" t="s">
        <v>849</v>
      </c>
      <c r="E17" s="224" t="s">
        <v>71</v>
      </c>
      <c r="F17" s="223" t="s">
        <v>1011</v>
      </c>
      <c r="G17" s="223" t="s">
        <v>4</v>
      </c>
    </row>
    <row r="18" spans="1:7" ht="144" customHeight="1" x14ac:dyDescent="0.25">
      <c r="A18" s="231">
        <v>11</v>
      </c>
      <c r="B18" s="226">
        <v>43717</v>
      </c>
      <c r="C18" s="149" t="s">
        <v>1013</v>
      </c>
      <c r="D18" s="224" t="s">
        <v>1014</v>
      </c>
      <c r="E18" s="224" t="s">
        <v>21</v>
      </c>
      <c r="F18" s="223" t="s">
        <v>1015</v>
      </c>
      <c r="G18" s="223" t="s">
        <v>216</v>
      </c>
    </row>
    <row r="19" spans="1:7" ht="130.5" customHeight="1" x14ac:dyDescent="0.25">
      <c r="A19" s="231">
        <v>12</v>
      </c>
      <c r="B19" s="226">
        <v>43717</v>
      </c>
      <c r="C19" s="149" t="s">
        <v>1016</v>
      </c>
      <c r="D19" s="224" t="s">
        <v>1029</v>
      </c>
      <c r="E19" s="224" t="s">
        <v>71</v>
      </c>
      <c r="F19" s="223" t="s">
        <v>1017</v>
      </c>
      <c r="G19" s="223" t="s">
        <v>1036</v>
      </c>
    </row>
    <row r="20" spans="1:7" ht="120.75" customHeight="1" x14ac:dyDescent="0.25">
      <c r="A20" s="231">
        <v>13</v>
      </c>
      <c r="B20" s="226">
        <v>43717</v>
      </c>
      <c r="C20" s="149" t="s">
        <v>1018</v>
      </c>
      <c r="D20" s="224" t="s">
        <v>723</v>
      </c>
      <c r="E20" s="224" t="s">
        <v>71</v>
      </c>
      <c r="F20" s="223" t="s">
        <v>1032</v>
      </c>
      <c r="G20" s="223" t="s">
        <v>13</v>
      </c>
    </row>
    <row r="21" spans="1:7" ht="150.75" customHeight="1" x14ac:dyDescent="0.25">
      <c r="A21" s="231">
        <v>14</v>
      </c>
      <c r="B21" s="227">
        <v>43720</v>
      </c>
      <c r="C21" s="238" t="s">
        <v>419</v>
      </c>
      <c r="D21" s="224" t="s">
        <v>420</v>
      </c>
      <c r="E21" s="224" t="s">
        <v>18</v>
      </c>
      <c r="F21" s="223" t="s">
        <v>1033</v>
      </c>
      <c r="G21" s="223" t="s">
        <v>13</v>
      </c>
    </row>
    <row r="22" spans="1:7" ht="123.75" customHeight="1" x14ac:dyDescent="0.25">
      <c r="A22" s="231">
        <v>15</v>
      </c>
      <c r="B22" s="227">
        <v>43721</v>
      </c>
      <c r="C22" s="149" t="s">
        <v>1019</v>
      </c>
      <c r="D22" s="224" t="s">
        <v>1030</v>
      </c>
      <c r="E22" s="224" t="s">
        <v>71</v>
      </c>
      <c r="F22" s="223" t="s">
        <v>1034</v>
      </c>
      <c r="G22" s="223" t="s">
        <v>1021</v>
      </c>
    </row>
    <row r="23" spans="1:7" ht="138.75" customHeight="1" x14ac:dyDescent="0.25">
      <c r="A23" s="231">
        <v>16</v>
      </c>
      <c r="B23" s="226">
        <v>43724</v>
      </c>
      <c r="C23" s="149" t="s">
        <v>1019</v>
      </c>
      <c r="D23" s="224" t="s">
        <v>1030</v>
      </c>
      <c r="E23" s="224" t="s">
        <v>21</v>
      </c>
      <c r="F23" s="223" t="s">
        <v>1035</v>
      </c>
      <c r="G23" s="223" t="s">
        <v>1020</v>
      </c>
    </row>
    <row r="24" spans="1:7" ht="182.25" customHeight="1" x14ac:dyDescent="0.25">
      <c r="A24" s="231">
        <v>17</v>
      </c>
      <c r="B24" s="227">
        <v>43726</v>
      </c>
      <c r="C24" s="149" t="s">
        <v>326</v>
      </c>
      <c r="D24" s="224" t="s">
        <v>327</v>
      </c>
      <c r="E24" s="224" t="s">
        <v>21</v>
      </c>
      <c r="F24" s="223" t="s">
        <v>1022</v>
      </c>
      <c r="G24" s="223" t="s">
        <v>606</v>
      </c>
    </row>
    <row r="25" spans="1:7" ht="147.75" customHeight="1" x14ac:dyDescent="0.25">
      <c r="A25" s="231">
        <v>18</v>
      </c>
      <c r="B25" s="227">
        <v>43730</v>
      </c>
      <c r="C25" s="149" t="s">
        <v>212</v>
      </c>
      <c r="D25" s="224" t="s">
        <v>760</v>
      </c>
      <c r="E25" s="224" t="s">
        <v>717</v>
      </c>
      <c r="F25" s="223" t="s">
        <v>1027</v>
      </c>
      <c r="G25" s="223" t="s">
        <v>4</v>
      </c>
    </row>
    <row r="26" spans="1:7" ht="97.5" customHeight="1" x14ac:dyDescent="0.25">
      <c r="A26" s="231">
        <v>19</v>
      </c>
      <c r="B26" s="227">
        <v>43732</v>
      </c>
      <c r="C26" s="149" t="s">
        <v>879</v>
      </c>
      <c r="D26" s="224" t="s">
        <v>878</v>
      </c>
      <c r="E26" s="224" t="s">
        <v>71</v>
      </c>
      <c r="F26" s="223" t="s">
        <v>1025</v>
      </c>
      <c r="G26" s="223" t="s">
        <v>724</v>
      </c>
    </row>
    <row r="27" spans="1:7" ht="114.75" customHeight="1" x14ac:dyDescent="0.25">
      <c r="A27" s="231">
        <v>20</v>
      </c>
      <c r="B27" s="227">
        <v>43732</v>
      </c>
      <c r="C27" s="149" t="s">
        <v>212</v>
      </c>
      <c r="D27" s="224" t="s">
        <v>760</v>
      </c>
      <c r="E27" s="224" t="s">
        <v>71</v>
      </c>
      <c r="F27" s="223" t="s">
        <v>1026</v>
      </c>
      <c r="G27" s="223" t="s">
        <v>13</v>
      </c>
    </row>
    <row r="28" spans="1:7" ht="135" customHeight="1" x14ac:dyDescent="0.25">
      <c r="A28" s="231">
        <v>21</v>
      </c>
      <c r="B28" s="227">
        <v>43733</v>
      </c>
      <c r="C28" s="149" t="s">
        <v>1023</v>
      </c>
      <c r="D28" s="224" t="s">
        <v>1031</v>
      </c>
      <c r="E28" s="224" t="s">
        <v>71</v>
      </c>
      <c r="F28" s="223" t="s">
        <v>1024</v>
      </c>
      <c r="G28" s="223" t="s">
        <v>5</v>
      </c>
    </row>
    <row r="29" spans="1:7" ht="100.5" customHeight="1" x14ac:dyDescent="0.25">
      <c r="A29" s="231">
        <v>22</v>
      </c>
      <c r="B29" s="227">
        <v>43734</v>
      </c>
      <c r="C29" s="149" t="s">
        <v>840</v>
      </c>
      <c r="D29" s="224" t="s">
        <v>841</v>
      </c>
      <c r="E29" s="224" t="s">
        <v>71</v>
      </c>
      <c r="F29" s="223" t="s">
        <v>1028</v>
      </c>
      <c r="G29" s="223" t="s">
        <v>216</v>
      </c>
    </row>
    <row r="34" spans="1:7" x14ac:dyDescent="0.25">
      <c r="A34" s="539" t="s">
        <v>914</v>
      </c>
      <c r="B34" s="539"/>
      <c r="C34" s="539"/>
      <c r="D34" s="539"/>
      <c r="E34" s="539"/>
      <c r="F34" s="539"/>
      <c r="G34" s="539"/>
    </row>
    <row r="35" spans="1:7" ht="15" customHeight="1" x14ac:dyDescent="0.25">
      <c r="A35" s="539"/>
      <c r="B35" s="539"/>
      <c r="C35" s="539"/>
      <c r="D35" s="539"/>
      <c r="E35" s="539"/>
      <c r="F35" s="539"/>
      <c r="G35" s="539"/>
    </row>
    <row r="36" spans="1:7" x14ac:dyDescent="0.25">
      <c r="A36" s="539"/>
      <c r="B36" s="539"/>
      <c r="C36" s="539"/>
      <c r="D36" s="539"/>
      <c r="E36" s="539"/>
      <c r="F36" s="539"/>
      <c r="G36" s="539"/>
    </row>
  </sheetData>
  <mergeCells count="4">
    <mergeCell ref="A5:G5"/>
    <mergeCell ref="F6:G6"/>
    <mergeCell ref="A7:B7"/>
    <mergeCell ref="A34:G36"/>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6:H42"/>
  <sheetViews>
    <sheetView topLeftCell="A10" workbookViewId="0">
      <selection activeCell="H21" sqref="H21"/>
    </sheetView>
  </sheetViews>
  <sheetFormatPr baseColWidth="10" defaultRowHeight="15" x14ac:dyDescent="0.25"/>
  <cols>
    <col min="5" max="5" width="9.5703125" customWidth="1"/>
    <col min="6" max="6" width="9" customWidth="1"/>
  </cols>
  <sheetData>
    <row r="6" spans="1:8" ht="18.75" x14ac:dyDescent="0.25">
      <c r="A6" s="532" t="s">
        <v>6</v>
      </c>
      <c r="B6" s="532"/>
      <c r="C6" s="532"/>
      <c r="D6" s="532"/>
      <c r="E6" s="532"/>
      <c r="F6" s="532"/>
      <c r="G6" s="532"/>
      <c r="H6" s="532"/>
    </row>
    <row r="7" spans="1:8" ht="18.75" x14ac:dyDescent="0.25">
      <c r="A7" s="532" t="s">
        <v>7</v>
      </c>
      <c r="B7" s="532"/>
      <c r="C7" s="532"/>
      <c r="D7" s="532"/>
      <c r="E7" s="532"/>
      <c r="F7" s="532"/>
      <c r="G7" s="532"/>
      <c r="H7" s="532"/>
    </row>
    <row r="8" spans="1:8" x14ac:dyDescent="0.25">
      <c r="A8" s="533" t="s">
        <v>860</v>
      </c>
      <c r="B8" s="533"/>
      <c r="C8" s="533"/>
      <c r="D8" s="533"/>
      <c r="E8" s="533"/>
      <c r="F8" s="533"/>
      <c r="G8" s="533"/>
      <c r="H8" s="234"/>
    </row>
    <row r="9" spans="1:8" x14ac:dyDescent="0.25">
      <c r="A9" s="533"/>
      <c r="B9" s="533"/>
      <c r="C9" s="533"/>
      <c r="D9" s="533"/>
      <c r="E9" s="533"/>
      <c r="F9" s="533"/>
      <c r="G9" s="533"/>
      <c r="H9" s="234"/>
    </row>
    <row r="10" spans="1:8" ht="18.75" x14ac:dyDescent="0.3">
      <c r="D10" s="147"/>
      <c r="E10" s="148"/>
      <c r="F10" s="524" t="s">
        <v>995</v>
      </c>
      <c r="G10" s="524"/>
      <c r="H10" s="524"/>
    </row>
    <row r="11" spans="1:8" ht="21" x14ac:dyDescent="0.3">
      <c r="A11" s="83" t="s">
        <v>284</v>
      </c>
      <c r="B11" s="73"/>
      <c r="C11" s="84"/>
      <c r="D11" s="136"/>
      <c r="G11" s="525">
        <v>22</v>
      </c>
      <c r="H11" s="525"/>
    </row>
    <row r="12" spans="1:8" x14ac:dyDescent="0.25">
      <c r="A12" s="526" t="s">
        <v>282</v>
      </c>
      <c r="B12" s="526"/>
      <c r="C12" s="526"/>
      <c r="D12" s="526"/>
      <c r="E12" s="526"/>
      <c r="F12" s="526"/>
      <c r="G12" s="526"/>
    </row>
    <row r="13" spans="1:8" x14ac:dyDescent="0.25">
      <c r="A13" s="523" t="s">
        <v>10</v>
      </c>
      <c r="B13" s="523"/>
      <c r="C13" s="523"/>
      <c r="D13" s="523"/>
      <c r="E13" s="523"/>
      <c r="F13" s="523"/>
      <c r="G13" s="3">
        <v>3</v>
      </c>
    </row>
    <row r="14" spans="1:8" x14ac:dyDescent="0.25">
      <c r="A14" s="523" t="s">
        <v>11</v>
      </c>
      <c r="B14" s="523"/>
      <c r="C14" s="523"/>
      <c r="D14" s="523"/>
      <c r="E14" s="523"/>
      <c r="F14" s="523"/>
      <c r="G14" s="3">
        <v>4</v>
      </c>
    </row>
    <row r="15" spans="1:8" x14ac:dyDescent="0.25">
      <c r="A15" s="523" t="s">
        <v>12</v>
      </c>
      <c r="B15" s="523"/>
      <c r="C15" s="523"/>
      <c r="D15" s="523"/>
      <c r="E15" s="523"/>
      <c r="F15" s="523"/>
      <c r="G15" s="3">
        <v>5</v>
      </c>
    </row>
    <row r="16" spans="1:8" x14ac:dyDescent="0.25">
      <c r="A16" s="523" t="s">
        <v>112</v>
      </c>
      <c r="B16" s="523"/>
      <c r="C16" s="523"/>
      <c r="D16" s="523"/>
      <c r="E16" s="523"/>
      <c r="F16" s="523"/>
      <c r="G16" s="3">
        <v>1</v>
      </c>
      <c r="H16" t="s">
        <v>790</v>
      </c>
    </row>
    <row r="17" spans="1:7" x14ac:dyDescent="0.25">
      <c r="A17" s="523" t="s">
        <v>113</v>
      </c>
      <c r="B17" s="523"/>
      <c r="C17" s="523"/>
      <c r="D17" s="523"/>
      <c r="E17" s="523"/>
      <c r="F17" s="523"/>
      <c r="G17" s="3">
        <v>5</v>
      </c>
    </row>
    <row r="18" spans="1:7" x14ac:dyDescent="0.25">
      <c r="A18" s="523" t="s">
        <v>114</v>
      </c>
      <c r="B18" s="523"/>
      <c r="C18" s="523"/>
      <c r="D18" s="523"/>
      <c r="E18" s="523"/>
      <c r="F18" s="523"/>
      <c r="G18" s="3">
        <v>1</v>
      </c>
    </row>
    <row r="19" spans="1:7" x14ac:dyDescent="0.25">
      <c r="A19" s="523" t="s">
        <v>115</v>
      </c>
      <c r="B19" s="523"/>
      <c r="C19" s="523"/>
      <c r="D19" s="523"/>
      <c r="E19" s="523"/>
      <c r="F19" s="523"/>
      <c r="G19" s="3">
        <v>3</v>
      </c>
    </row>
    <row r="20" spans="1:7" x14ac:dyDescent="0.25">
      <c r="A20" s="523" t="s">
        <v>116</v>
      </c>
      <c r="B20" s="523"/>
      <c r="C20" s="523"/>
      <c r="D20" s="523"/>
      <c r="E20" s="523"/>
      <c r="F20" s="523"/>
      <c r="G20" s="3">
        <v>3</v>
      </c>
    </row>
    <row r="34" spans="1:8" x14ac:dyDescent="0.25">
      <c r="A34" s="20" t="s">
        <v>35</v>
      </c>
      <c r="B34" s="21"/>
      <c r="C34" s="21"/>
    </row>
    <row r="35" spans="1:8" x14ac:dyDescent="0.25">
      <c r="A35" s="534" t="s">
        <v>673</v>
      </c>
      <c r="B35" s="535"/>
      <c r="C35" s="535"/>
      <c r="D35" s="535"/>
      <c r="E35" s="535"/>
      <c r="F35" s="535"/>
      <c r="G35" s="535"/>
      <c r="H35" s="535"/>
    </row>
    <row r="36" spans="1:8" x14ac:dyDescent="0.25">
      <c r="A36" s="534" t="s">
        <v>674</v>
      </c>
      <c r="B36" s="535"/>
      <c r="C36" s="535"/>
      <c r="D36" s="535"/>
      <c r="E36" s="535"/>
      <c r="F36" s="535"/>
      <c r="G36" s="535"/>
      <c r="H36" s="535"/>
    </row>
    <row r="37" spans="1:8" x14ac:dyDescent="0.25">
      <c r="A37" s="534" t="s">
        <v>675</v>
      </c>
      <c r="B37" s="535"/>
      <c r="C37" s="535"/>
      <c r="D37" s="535"/>
      <c r="E37" s="535"/>
      <c r="F37" s="535"/>
      <c r="G37" s="535"/>
      <c r="H37" s="535"/>
    </row>
    <row r="38" spans="1:8" x14ac:dyDescent="0.25">
      <c r="A38" s="534" t="s">
        <v>676</v>
      </c>
      <c r="B38" s="535"/>
      <c r="C38" s="535"/>
      <c r="D38" s="535"/>
      <c r="E38" s="535"/>
      <c r="F38" s="535"/>
      <c r="G38" s="535"/>
      <c r="H38" s="535"/>
    </row>
    <row r="39" spans="1:8" x14ac:dyDescent="0.25">
      <c r="A39" s="534" t="s">
        <v>677</v>
      </c>
      <c r="B39" s="535"/>
      <c r="C39" s="535"/>
      <c r="D39" s="535"/>
      <c r="E39" s="535"/>
      <c r="F39" s="535"/>
      <c r="G39" s="535"/>
      <c r="H39" s="535"/>
    </row>
    <row r="40" spans="1:8" x14ac:dyDescent="0.25">
      <c r="A40" s="534" t="s">
        <v>678</v>
      </c>
      <c r="B40" s="535"/>
      <c r="C40" s="535"/>
      <c r="D40" s="535"/>
      <c r="E40" s="535"/>
      <c r="F40" s="535"/>
      <c r="G40" s="535"/>
      <c r="H40" s="535"/>
    </row>
    <row r="41" spans="1:8" x14ac:dyDescent="0.25">
      <c r="A41" s="534" t="s">
        <v>679</v>
      </c>
      <c r="B41" s="535"/>
      <c r="C41" s="535"/>
      <c r="D41" s="535"/>
      <c r="E41" s="535"/>
      <c r="F41" s="535"/>
      <c r="G41" s="535"/>
      <c r="H41" s="535"/>
    </row>
    <row r="42" spans="1:8" x14ac:dyDescent="0.25">
      <c r="A42" s="534" t="s">
        <v>680</v>
      </c>
      <c r="B42" s="535"/>
      <c r="C42" s="535"/>
      <c r="D42" s="535"/>
      <c r="E42" s="535"/>
      <c r="F42" s="535"/>
      <c r="G42" s="535"/>
      <c r="H42" s="535"/>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33"/>
  <sheetViews>
    <sheetView topLeftCell="A25" workbookViewId="0">
      <selection activeCell="G25" sqref="G25"/>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78"/>
      <c r="B1" s="171"/>
      <c r="C1" s="78"/>
      <c r="D1" s="78"/>
      <c r="E1" s="78"/>
      <c r="F1" s="78"/>
      <c r="G1" s="78"/>
    </row>
    <row r="2" spans="1:7" x14ac:dyDescent="0.25">
      <c r="A2" s="78"/>
      <c r="B2" s="171"/>
      <c r="C2" s="78"/>
      <c r="D2" s="78"/>
      <c r="E2" s="78"/>
      <c r="F2" s="78"/>
      <c r="G2" s="78"/>
    </row>
    <row r="3" spans="1:7" x14ac:dyDescent="0.25">
      <c r="A3" s="78"/>
      <c r="B3" s="171"/>
      <c r="C3" s="78"/>
      <c r="D3" s="78"/>
      <c r="E3" s="78"/>
      <c r="F3" s="78"/>
      <c r="G3" s="78"/>
    </row>
    <row r="4" spans="1:7" ht="20.25" customHeight="1" x14ac:dyDescent="0.25">
      <c r="A4" s="78"/>
      <c r="B4" s="171"/>
      <c r="C4" s="15"/>
      <c r="D4" s="78"/>
      <c r="E4" s="78"/>
      <c r="F4" s="15"/>
      <c r="G4" s="78"/>
    </row>
    <row r="5" spans="1:7" ht="83.25" customHeight="1" thickBot="1" x14ac:dyDescent="0.3">
      <c r="A5" s="527" t="s">
        <v>615</v>
      </c>
      <c r="B5" s="527"/>
      <c r="C5" s="527"/>
      <c r="D5" s="527"/>
      <c r="E5" s="527"/>
      <c r="F5" s="527"/>
      <c r="G5" s="527"/>
    </row>
    <row r="6" spans="1:7" x14ac:dyDescent="0.25">
      <c r="A6" s="216" t="s">
        <v>178</v>
      </c>
      <c r="B6" s="217"/>
      <c r="C6" s="218"/>
      <c r="D6" s="218"/>
      <c r="E6" s="218"/>
      <c r="F6" s="536" t="s">
        <v>1037</v>
      </c>
      <c r="G6" s="537"/>
    </row>
    <row r="7" spans="1:7" ht="16.5" x14ac:dyDescent="0.25">
      <c r="A7" s="538" t="s">
        <v>1</v>
      </c>
      <c r="B7" s="538"/>
      <c r="C7" s="239" t="s">
        <v>0</v>
      </c>
      <c r="D7" s="239" t="s">
        <v>747</v>
      </c>
      <c r="E7" s="239" t="s">
        <v>2</v>
      </c>
      <c r="F7" s="239" t="s">
        <v>180</v>
      </c>
      <c r="G7" s="239" t="s">
        <v>809</v>
      </c>
    </row>
    <row r="8" spans="1:7" ht="159.75" customHeight="1" x14ac:dyDescent="0.25">
      <c r="A8" s="231">
        <v>1</v>
      </c>
      <c r="B8" s="226">
        <v>43739</v>
      </c>
      <c r="C8" s="149" t="s">
        <v>212</v>
      </c>
      <c r="D8" s="224" t="s">
        <v>760</v>
      </c>
      <c r="E8" s="224" t="s">
        <v>71</v>
      </c>
      <c r="F8" s="223" t="s">
        <v>1041</v>
      </c>
      <c r="G8" s="223" t="s">
        <v>1042</v>
      </c>
    </row>
    <row r="9" spans="1:7" ht="104.25" customHeight="1" x14ac:dyDescent="0.25">
      <c r="A9" s="231">
        <v>2</v>
      </c>
      <c r="B9" s="226">
        <v>43740</v>
      </c>
      <c r="C9" s="149" t="s">
        <v>1038</v>
      </c>
      <c r="D9" s="224" t="s">
        <v>1039</v>
      </c>
      <c r="E9" s="224" t="s">
        <v>71</v>
      </c>
      <c r="F9" s="223" t="s">
        <v>1040</v>
      </c>
      <c r="G9" s="223" t="s">
        <v>5</v>
      </c>
    </row>
    <row r="10" spans="1:7" ht="85.5" customHeight="1" x14ac:dyDescent="0.25">
      <c r="A10" s="231">
        <v>3</v>
      </c>
      <c r="B10" s="226">
        <v>43741</v>
      </c>
      <c r="C10" s="149" t="s">
        <v>212</v>
      </c>
      <c r="D10" s="224" t="s">
        <v>760</v>
      </c>
      <c r="E10" s="224" t="s">
        <v>1043</v>
      </c>
      <c r="F10" s="223" t="s">
        <v>1044</v>
      </c>
      <c r="G10" s="223" t="s">
        <v>5</v>
      </c>
    </row>
    <row r="11" spans="1:7" ht="119.25" customHeight="1" x14ac:dyDescent="0.25">
      <c r="A11" s="231">
        <v>4</v>
      </c>
      <c r="B11" s="226">
        <v>43742</v>
      </c>
      <c r="C11" s="149" t="s">
        <v>212</v>
      </c>
      <c r="D11" s="224" t="s">
        <v>760</v>
      </c>
      <c r="E11" s="224" t="s">
        <v>71</v>
      </c>
      <c r="F11" s="223" t="s">
        <v>1045</v>
      </c>
      <c r="G11" s="223" t="s">
        <v>5</v>
      </c>
    </row>
    <row r="12" spans="1:7" ht="144" customHeight="1" x14ac:dyDescent="0.25">
      <c r="A12" s="231">
        <v>5</v>
      </c>
      <c r="B12" s="226">
        <v>43742</v>
      </c>
      <c r="C12" s="149" t="s">
        <v>212</v>
      </c>
      <c r="D12" s="223" t="s">
        <v>760</v>
      </c>
      <c r="E12" s="224" t="s">
        <v>71</v>
      </c>
      <c r="F12" s="223" t="s">
        <v>1046</v>
      </c>
      <c r="G12" s="223" t="s">
        <v>216</v>
      </c>
    </row>
    <row r="13" spans="1:7" ht="144" customHeight="1" x14ac:dyDescent="0.25">
      <c r="A13" s="231">
        <v>6</v>
      </c>
      <c r="B13" s="226">
        <v>43742</v>
      </c>
      <c r="C13" s="149" t="s">
        <v>212</v>
      </c>
      <c r="D13" s="224" t="s">
        <v>760</v>
      </c>
      <c r="E13" s="224" t="s">
        <v>21</v>
      </c>
      <c r="F13" s="223" t="s">
        <v>1047</v>
      </c>
      <c r="G13" s="223" t="s">
        <v>1048</v>
      </c>
    </row>
    <row r="14" spans="1:7" ht="195.75" customHeight="1" x14ac:dyDescent="0.25">
      <c r="A14" s="231">
        <v>7</v>
      </c>
      <c r="B14" s="226">
        <v>43743</v>
      </c>
      <c r="C14" s="149" t="s">
        <v>693</v>
      </c>
      <c r="D14" s="224" t="s">
        <v>1049</v>
      </c>
      <c r="E14" s="224" t="s">
        <v>21</v>
      </c>
      <c r="F14" s="223" t="s">
        <v>1050</v>
      </c>
      <c r="G14" s="223" t="s">
        <v>1051</v>
      </c>
    </row>
    <row r="15" spans="1:7" ht="109.5" customHeight="1" x14ac:dyDescent="0.25">
      <c r="A15" s="231">
        <v>8</v>
      </c>
      <c r="B15" s="226">
        <v>43743</v>
      </c>
      <c r="C15" s="149" t="s">
        <v>212</v>
      </c>
      <c r="D15" s="223" t="s">
        <v>760</v>
      </c>
      <c r="E15" s="224" t="s">
        <v>73</v>
      </c>
      <c r="F15" s="223" t="s">
        <v>1052</v>
      </c>
      <c r="G15" s="223" t="s">
        <v>13</v>
      </c>
    </row>
    <row r="16" spans="1:7" ht="175.5" customHeight="1" x14ac:dyDescent="0.25">
      <c r="A16" s="231">
        <v>9</v>
      </c>
      <c r="B16" s="226">
        <v>43745</v>
      </c>
      <c r="C16" s="149" t="s">
        <v>212</v>
      </c>
      <c r="D16" s="223" t="s">
        <v>760</v>
      </c>
      <c r="E16" s="224" t="s">
        <v>329</v>
      </c>
      <c r="F16" s="223" t="s">
        <v>1070</v>
      </c>
      <c r="G16" s="223" t="s">
        <v>5</v>
      </c>
    </row>
    <row r="17" spans="1:11" ht="119.25" customHeight="1" x14ac:dyDescent="0.25">
      <c r="A17" s="231">
        <v>10</v>
      </c>
      <c r="B17" s="226">
        <v>43747</v>
      </c>
      <c r="C17" s="149" t="s">
        <v>1053</v>
      </c>
      <c r="D17" s="224" t="s">
        <v>1054</v>
      </c>
      <c r="E17" s="224" t="s">
        <v>65</v>
      </c>
      <c r="F17" s="223" t="s">
        <v>1055</v>
      </c>
      <c r="G17" s="223" t="s">
        <v>606</v>
      </c>
    </row>
    <row r="18" spans="1:11" ht="119.25" customHeight="1" x14ac:dyDescent="0.25">
      <c r="A18" s="231">
        <v>11</v>
      </c>
      <c r="B18" s="226">
        <v>43748</v>
      </c>
      <c r="C18" s="149" t="s">
        <v>1071</v>
      </c>
      <c r="D18" s="223" t="s">
        <v>1072</v>
      </c>
      <c r="E18" s="224" t="s">
        <v>71</v>
      </c>
      <c r="F18" s="223" t="s">
        <v>1056</v>
      </c>
      <c r="G18" s="223" t="s">
        <v>216</v>
      </c>
    </row>
    <row r="19" spans="1:11" ht="141" customHeight="1" x14ac:dyDescent="0.25">
      <c r="A19" s="231">
        <v>12</v>
      </c>
      <c r="B19" s="226">
        <v>43748</v>
      </c>
      <c r="C19" s="149" t="s">
        <v>1074</v>
      </c>
      <c r="D19" s="223" t="s">
        <v>1075</v>
      </c>
      <c r="E19" s="224" t="s">
        <v>1076</v>
      </c>
      <c r="F19" s="223" t="s">
        <v>1077</v>
      </c>
      <c r="G19" s="223" t="s">
        <v>1078</v>
      </c>
    </row>
    <row r="20" spans="1:11" ht="316.5" customHeight="1" x14ac:dyDescent="0.25">
      <c r="A20" s="231">
        <v>13</v>
      </c>
      <c r="B20" s="226">
        <v>43753</v>
      </c>
      <c r="C20" s="240" t="s">
        <v>762</v>
      </c>
      <c r="D20" s="224" t="s">
        <v>455</v>
      </c>
      <c r="E20" s="224" t="s">
        <v>18</v>
      </c>
      <c r="F20" s="223" t="s">
        <v>1057</v>
      </c>
      <c r="G20" s="223" t="s">
        <v>1058</v>
      </c>
      <c r="K20" t="s">
        <v>1073</v>
      </c>
    </row>
    <row r="21" spans="1:11" ht="146.25" customHeight="1" x14ac:dyDescent="0.25">
      <c r="A21" s="231">
        <v>14</v>
      </c>
      <c r="B21" s="226">
        <v>43754</v>
      </c>
      <c r="C21" s="243" t="s">
        <v>212</v>
      </c>
      <c r="D21" s="224" t="s">
        <v>760</v>
      </c>
      <c r="E21" s="224" t="s">
        <v>21</v>
      </c>
      <c r="F21" s="223" t="s">
        <v>1059</v>
      </c>
      <c r="G21" s="223" t="s">
        <v>216</v>
      </c>
    </row>
    <row r="22" spans="1:11" ht="200.25" customHeight="1" x14ac:dyDescent="0.25">
      <c r="A22" s="231">
        <v>15</v>
      </c>
      <c r="B22" s="226">
        <v>43755</v>
      </c>
      <c r="C22" s="149" t="s">
        <v>1060</v>
      </c>
      <c r="D22" s="224" t="s">
        <v>772</v>
      </c>
      <c r="E22" s="224" t="s">
        <v>71</v>
      </c>
      <c r="F22" s="223" t="s">
        <v>1061</v>
      </c>
      <c r="G22" s="223" t="s">
        <v>1062</v>
      </c>
    </row>
    <row r="23" spans="1:11" ht="132" customHeight="1" x14ac:dyDescent="0.25">
      <c r="A23" s="231">
        <v>16</v>
      </c>
      <c r="B23" s="227">
        <v>43759</v>
      </c>
      <c r="C23" s="149" t="s">
        <v>212</v>
      </c>
      <c r="D23" s="224" t="s">
        <v>760</v>
      </c>
      <c r="E23" s="224" t="s">
        <v>56</v>
      </c>
      <c r="F23" s="223" t="s">
        <v>1063</v>
      </c>
      <c r="G23" s="223" t="s">
        <v>5</v>
      </c>
    </row>
    <row r="24" spans="1:11" ht="150.75" customHeight="1" x14ac:dyDescent="0.25">
      <c r="A24" s="231">
        <v>17</v>
      </c>
      <c r="B24" s="227">
        <v>43762</v>
      </c>
      <c r="C24" s="242" t="s">
        <v>212</v>
      </c>
      <c r="D24" s="224" t="s">
        <v>760</v>
      </c>
      <c r="E24" s="224" t="s">
        <v>1064</v>
      </c>
      <c r="F24" s="223" t="s">
        <v>1065</v>
      </c>
      <c r="G24" s="223" t="s">
        <v>1066</v>
      </c>
    </row>
    <row r="25" spans="1:11" ht="149.25" customHeight="1" x14ac:dyDescent="0.25">
      <c r="A25" s="231">
        <v>18</v>
      </c>
      <c r="B25" s="226">
        <v>43762</v>
      </c>
      <c r="C25" s="149" t="s">
        <v>893</v>
      </c>
      <c r="D25" s="224" t="s">
        <v>456</v>
      </c>
      <c r="E25" s="224" t="s">
        <v>71</v>
      </c>
      <c r="F25" s="223" t="s">
        <v>1067</v>
      </c>
      <c r="G25" s="223" t="s">
        <v>1079</v>
      </c>
    </row>
    <row r="26" spans="1:11" ht="138" customHeight="1" x14ac:dyDescent="0.25">
      <c r="A26" s="231">
        <v>19</v>
      </c>
      <c r="B26" s="227">
        <v>43759</v>
      </c>
      <c r="C26" s="149" t="s">
        <v>684</v>
      </c>
      <c r="D26" s="224" t="s">
        <v>260</v>
      </c>
      <c r="E26" s="224" t="s">
        <v>1068</v>
      </c>
      <c r="F26" s="223" t="s">
        <v>1069</v>
      </c>
      <c r="G26" s="223" t="s">
        <v>13</v>
      </c>
    </row>
    <row r="31" spans="1:11" x14ac:dyDescent="0.25">
      <c r="A31" s="539" t="s">
        <v>914</v>
      </c>
      <c r="B31" s="539"/>
      <c r="C31" s="539"/>
      <c r="D31" s="539"/>
      <c r="E31" s="539"/>
      <c r="F31" s="539"/>
      <c r="G31" s="539"/>
    </row>
    <row r="32" spans="1:11" ht="15" customHeight="1" x14ac:dyDescent="0.25">
      <c r="A32" s="539"/>
      <c r="B32" s="539"/>
      <c r="C32" s="539"/>
      <c r="D32" s="539"/>
      <c r="E32" s="539"/>
      <c r="F32" s="539"/>
      <c r="G32" s="539"/>
    </row>
    <row r="33" spans="1:7" x14ac:dyDescent="0.25">
      <c r="A33" s="539"/>
      <c r="B33" s="539"/>
      <c r="C33" s="539"/>
      <c r="D33" s="539"/>
      <c r="E33" s="539"/>
      <c r="F33" s="539"/>
      <c r="G33" s="539"/>
    </row>
  </sheetData>
  <mergeCells count="4">
    <mergeCell ref="A5:G5"/>
    <mergeCell ref="F6:G6"/>
    <mergeCell ref="A7:B7"/>
    <mergeCell ref="A31:G33"/>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6:H42"/>
  <sheetViews>
    <sheetView topLeftCell="A13" workbookViewId="0">
      <selection activeCell="L22" sqref="L22"/>
    </sheetView>
  </sheetViews>
  <sheetFormatPr baseColWidth="10" defaultRowHeight="15" x14ac:dyDescent="0.25"/>
  <cols>
    <col min="5" max="5" width="9.5703125" customWidth="1"/>
    <col min="6" max="6" width="9" customWidth="1"/>
  </cols>
  <sheetData>
    <row r="6" spans="1:8" ht="18.75" x14ac:dyDescent="0.25">
      <c r="A6" s="532" t="s">
        <v>6</v>
      </c>
      <c r="B6" s="532"/>
      <c r="C6" s="532"/>
      <c r="D6" s="532"/>
      <c r="E6" s="532"/>
      <c r="F6" s="532"/>
      <c r="G6" s="532"/>
      <c r="H6" s="532"/>
    </row>
    <row r="7" spans="1:8" ht="18.75" x14ac:dyDescent="0.25">
      <c r="A7" s="532" t="s">
        <v>7</v>
      </c>
      <c r="B7" s="532"/>
      <c r="C7" s="532"/>
      <c r="D7" s="532"/>
      <c r="E7" s="532"/>
      <c r="F7" s="532"/>
      <c r="G7" s="532"/>
      <c r="H7" s="532"/>
    </row>
    <row r="8" spans="1:8" x14ac:dyDescent="0.25">
      <c r="A8" s="533" t="s">
        <v>860</v>
      </c>
      <c r="B8" s="533"/>
      <c r="C8" s="533"/>
      <c r="D8" s="533"/>
      <c r="E8" s="533"/>
      <c r="F8" s="533"/>
      <c r="G8" s="533"/>
      <c r="H8" s="234"/>
    </row>
    <row r="9" spans="1:8" x14ac:dyDescent="0.25">
      <c r="A9" s="533"/>
      <c r="B9" s="533"/>
      <c r="C9" s="533"/>
      <c r="D9" s="533"/>
      <c r="E9" s="533"/>
      <c r="F9" s="533"/>
      <c r="G9" s="533"/>
      <c r="H9" s="234"/>
    </row>
    <row r="10" spans="1:8" ht="18.75" x14ac:dyDescent="0.3">
      <c r="D10" s="147"/>
      <c r="E10" s="148"/>
      <c r="F10" s="524" t="s">
        <v>1037</v>
      </c>
      <c r="G10" s="524"/>
      <c r="H10" s="524"/>
    </row>
    <row r="11" spans="1:8" ht="21" x14ac:dyDescent="0.3">
      <c r="A11" s="83" t="s">
        <v>284</v>
      </c>
      <c r="B11" s="73"/>
      <c r="C11" s="84"/>
      <c r="D11" s="136"/>
      <c r="G11" s="525">
        <v>19</v>
      </c>
      <c r="H11" s="525"/>
    </row>
    <row r="12" spans="1:8" x14ac:dyDescent="0.25">
      <c r="A12" s="526" t="s">
        <v>282</v>
      </c>
      <c r="B12" s="526"/>
      <c r="C12" s="526"/>
      <c r="D12" s="526"/>
      <c r="E12" s="526"/>
      <c r="F12" s="526"/>
      <c r="G12" s="526"/>
    </row>
    <row r="13" spans="1:8" x14ac:dyDescent="0.25">
      <c r="A13" s="523" t="s">
        <v>10</v>
      </c>
      <c r="B13" s="523"/>
      <c r="C13" s="523"/>
      <c r="D13" s="523"/>
      <c r="E13" s="523"/>
      <c r="F13" s="523"/>
      <c r="G13" s="3">
        <v>3</v>
      </c>
    </row>
    <row r="14" spans="1:8" x14ac:dyDescent="0.25">
      <c r="A14" s="523" t="s">
        <v>11</v>
      </c>
      <c r="B14" s="523"/>
      <c r="C14" s="523"/>
      <c r="D14" s="523"/>
      <c r="E14" s="523"/>
      <c r="F14" s="523"/>
      <c r="G14" s="3">
        <v>2</v>
      </c>
    </row>
    <row r="15" spans="1:8" x14ac:dyDescent="0.25">
      <c r="A15" s="523" t="s">
        <v>12</v>
      </c>
      <c r="B15" s="523"/>
      <c r="C15" s="523"/>
      <c r="D15" s="523"/>
      <c r="E15" s="523"/>
      <c r="F15" s="523"/>
      <c r="G15" s="3">
        <v>8</v>
      </c>
    </row>
    <row r="16" spans="1:8" x14ac:dyDescent="0.25">
      <c r="A16" s="523" t="s">
        <v>112</v>
      </c>
      <c r="B16" s="523"/>
      <c r="C16" s="523"/>
      <c r="D16" s="523"/>
      <c r="E16" s="523"/>
      <c r="F16" s="523"/>
      <c r="G16" s="3">
        <v>6</v>
      </c>
      <c r="H16" t="s">
        <v>790</v>
      </c>
    </row>
    <row r="17" spans="1:7" x14ac:dyDescent="0.25">
      <c r="A17" s="523" t="s">
        <v>113</v>
      </c>
      <c r="B17" s="523"/>
      <c r="C17" s="523"/>
      <c r="D17" s="523"/>
      <c r="E17" s="523"/>
      <c r="F17" s="523"/>
      <c r="G17" s="3">
        <v>4</v>
      </c>
    </row>
    <row r="18" spans="1:7" x14ac:dyDescent="0.25">
      <c r="A18" s="523" t="s">
        <v>114</v>
      </c>
      <c r="B18" s="523"/>
      <c r="C18" s="523"/>
      <c r="D18" s="523"/>
      <c r="E18" s="523"/>
      <c r="F18" s="523"/>
      <c r="G18" s="3">
        <v>0</v>
      </c>
    </row>
    <row r="19" spans="1:7" x14ac:dyDescent="0.25">
      <c r="A19" s="523" t="s">
        <v>115</v>
      </c>
      <c r="B19" s="523"/>
      <c r="C19" s="523"/>
      <c r="D19" s="523"/>
      <c r="E19" s="523"/>
      <c r="F19" s="523"/>
      <c r="G19" s="3">
        <v>1</v>
      </c>
    </row>
    <row r="20" spans="1:7" x14ac:dyDescent="0.25">
      <c r="A20" s="523" t="s">
        <v>116</v>
      </c>
      <c r="B20" s="523"/>
      <c r="C20" s="523"/>
      <c r="D20" s="523"/>
      <c r="E20" s="523"/>
      <c r="F20" s="523"/>
      <c r="G20" s="3">
        <v>3</v>
      </c>
    </row>
    <row r="34" spans="1:8" x14ac:dyDescent="0.25">
      <c r="A34" s="20" t="s">
        <v>35</v>
      </c>
      <c r="B34" s="21"/>
      <c r="C34" s="21"/>
    </row>
    <row r="35" spans="1:8" x14ac:dyDescent="0.25">
      <c r="A35" s="534" t="s">
        <v>673</v>
      </c>
      <c r="B35" s="535"/>
      <c r="C35" s="535"/>
      <c r="D35" s="535"/>
      <c r="E35" s="535"/>
      <c r="F35" s="535"/>
      <c r="G35" s="535"/>
      <c r="H35" s="535"/>
    </row>
    <row r="36" spans="1:8" x14ac:dyDescent="0.25">
      <c r="A36" s="534" t="s">
        <v>674</v>
      </c>
      <c r="B36" s="535"/>
      <c r="C36" s="535"/>
      <c r="D36" s="535"/>
      <c r="E36" s="535"/>
      <c r="F36" s="535"/>
      <c r="G36" s="535"/>
      <c r="H36" s="535"/>
    </row>
    <row r="37" spans="1:8" x14ac:dyDescent="0.25">
      <c r="A37" s="534" t="s">
        <v>675</v>
      </c>
      <c r="B37" s="535"/>
      <c r="C37" s="535"/>
      <c r="D37" s="535"/>
      <c r="E37" s="535"/>
      <c r="F37" s="535"/>
      <c r="G37" s="535"/>
      <c r="H37" s="535"/>
    </row>
    <row r="38" spans="1:8" x14ac:dyDescent="0.25">
      <c r="A38" s="534" t="s">
        <v>676</v>
      </c>
      <c r="B38" s="535"/>
      <c r="C38" s="535"/>
      <c r="D38" s="535"/>
      <c r="E38" s="535"/>
      <c r="F38" s="535"/>
      <c r="G38" s="535"/>
      <c r="H38" s="535"/>
    </row>
    <row r="39" spans="1:8" x14ac:dyDescent="0.25">
      <c r="A39" s="534" t="s">
        <v>677</v>
      </c>
      <c r="B39" s="535"/>
      <c r="C39" s="535"/>
      <c r="D39" s="535"/>
      <c r="E39" s="535"/>
      <c r="F39" s="535"/>
      <c r="G39" s="535"/>
      <c r="H39" s="535"/>
    </row>
    <row r="40" spans="1:8" x14ac:dyDescent="0.25">
      <c r="A40" s="534" t="s">
        <v>678</v>
      </c>
      <c r="B40" s="535"/>
      <c r="C40" s="535"/>
      <c r="D40" s="535"/>
      <c r="E40" s="535"/>
      <c r="F40" s="535"/>
      <c r="G40" s="535"/>
      <c r="H40" s="535"/>
    </row>
    <row r="41" spans="1:8" x14ac:dyDescent="0.25">
      <c r="A41" s="534" t="s">
        <v>679</v>
      </c>
      <c r="B41" s="535"/>
      <c r="C41" s="535"/>
      <c r="D41" s="535"/>
      <c r="E41" s="535"/>
      <c r="F41" s="535"/>
      <c r="G41" s="535"/>
      <c r="H41" s="535"/>
    </row>
    <row r="42" spans="1:8" x14ac:dyDescent="0.25">
      <c r="A42" s="534" t="s">
        <v>680</v>
      </c>
      <c r="B42" s="535"/>
      <c r="C42" s="535"/>
      <c r="D42" s="535"/>
      <c r="E42" s="535"/>
      <c r="F42" s="535"/>
      <c r="G42" s="535"/>
      <c r="H42" s="535"/>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31"/>
  <sheetViews>
    <sheetView topLeftCell="A7" workbookViewId="0">
      <selection activeCell="F10" sqref="F10"/>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78"/>
      <c r="B1" s="171"/>
      <c r="C1" s="78"/>
      <c r="D1" s="78"/>
      <c r="E1" s="78"/>
      <c r="F1" s="78"/>
      <c r="G1" s="78"/>
    </row>
    <row r="2" spans="1:7" x14ac:dyDescent="0.25">
      <c r="A2" s="78"/>
      <c r="B2" s="171"/>
      <c r="C2" s="78"/>
      <c r="D2" s="78"/>
      <c r="E2" s="78"/>
      <c r="F2" s="78"/>
      <c r="G2" s="78"/>
    </row>
    <row r="3" spans="1:7" x14ac:dyDescent="0.25">
      <c r="A3" s="78"/>
      <c r="B3" s="171"/>
      <c r="C3" s="78"/>
      <c r="D3" s="78"/>
      <c r="E3" s="78"/>
      <c r="F3" s="78"/>
      <c r="G3" s="78"/>
    </row>
    <row r="4" spans="1:7" ht="20.25" customHeight="1" x14ac:dyDescent="0.25">
      <c r="A4" s="78"/>
      <c r="B4" s="171"/>
      <c r="C4" s="15"/>
      <c r="D4" s="78"/>
      <c r="E4" s="78"/>
      <c r="F4" s="15"/>
      <c r="G4" s="78"/>
    </row>
    <row r="5" spans="1:7" ht="83.25" customHeight="1" thickBot="1" x14ac:dyDescent="0.3">
      <c r="A5" s="527" t="s">
        <v>615</v>
      </c>
      <c r="B5" s="527"/>
      <c r="C5" s="527"/>
      <c r="D5" s="527"/>
      <c r="E5" s="527"/>
      <c r="F5" s="527"/>
      <c r="G5" s="527"/>
    </row>
    <row r="6" spans="1:7" x14ac:dyDescent="0.25">
      <c r="A6" s="216" t="s">
        <v>178</v>
      </c>
      <c r="B6" s="217"/>
      <c r="C6" s="218"/>
      <c r="D6" s="218"/>
      <c r="E6" s="218"/>
      <c r="F6" s="536" t="s">
        <v>1080</v>
      </c>
      <c r="G6" s="537"/>
    </row>
    <row r="7" spans="1:7" ht="16.5" x14ac:dyDescent="0.25">
      <c r="A7" s="538" t="s">
        <v>1</v>
      </c>
      <c r="B7" s="538"/>
      <c r="C7" s="241" t="s">
        <v>0</v>
      </c>
      <c r="D7" s="241" t="s">
        <v>747</v>
      </c>
      <c r="E7" s="241" t="s">
        <v>2</v>
      </c>
      <c r="F7" s="241" t="s">
        <v>180</v>
      </c>
      <c r="G7" s="241" t="s">
        <v>809</v>
      </c>
    </row>
    <row r="8" spans="1:7" x14ac:dyDescent="0.25">
      <c r="A8" s="244"/>
      <c r="B8" s="244"/>
      <c r="C8" s="244"/>
      <c r="D8" s="244"/>
      <c r="E8" s="244"/>
      <c r="F8" s="244"/>
      <c r="G8" s="244"/>
    </row>
    <row r="9" spans="1:7" ht="133.5" customHeight="1" x14ac:dyDescent="0.25">
      <c r="A9" s="231">
        <v>1</v>
      </c>
      <c r="B9" s="226">
        <v>43771</v>
      </c>
      <c r="C9" s="240" t="s">
        <v>212</v>
      </c>
      <c r="D9" s="223" t="s">
        <v>760</v>
      </c>
      <c r="E9" s="224" t="s">
        <v>21</v>
      </c>
      <c r="F9" s="223" t="s">
        <v>1104</v>
      </c>
      <c r="G9" s="223" t="s">
        <v>5</v>
      </c>
    </row>
    <row r="10" spans="1:7" ht="123.75" customHeight="1" x14ac:dyDescent="0.25">
      <c r="A10" s="231">
        <v>2</v>
      </c>
      <c r="B10" s="226">
        <v>43772</v>
      </c>
      <c r="C10" s="240" t="s">
        <v>911</v>
      </c>
      <c r="D10" s="223" t="s">
        <v>978</v>
      </c>
      <c r="E10" s="224" t="s">
        <v>18</v>
      </c>
      <c r="F10" s="223" t="s">
        <v>1081</v>
      </c>
      <c r="G10" s="223" t="s">
        <v>216</v>
      </c>
    </row>
    <row r="11" spans="1:7" ht="145.5" customHeight="1" x14ac:dyDescent="0.25">
      <c r="A11" s="231">
        <v>3</v>
      </c>
      <c r="B11" s="226">
        <v>43773</v>
      </c>
      <c r="C11" s="240" t="s">
        <v>1082</v>
      </c>
      <c r="D11" s="224" t="s">
        <v>1030</v>
      </c>
      <c r="E11" s="224" t="s">
        <v>71</v>
      </c>
      <c r="F11" s="223" t="s">
        <v>1083</v>
      </c>
      <c r="G11" s="223" t="s">
        <v>724</v>
      </c>
    </row>
    <row r="12" spans="1:7" ht="109.5" customHeight="1" x14ac:dyDescent="0.25">
      <c r="A12" s="231">
        <v>4</v>
      </c>
      <c r="B12" s="226">
        <v>43773</v>
      </c>
      <c r="C12" s="240" t="s">
        <v>823</v>
      </c>
      <c r="D12" s="224" t="s">
        <v>824</v>
      </c>
      <c r="E12" s="224" t="s">
        <v>71</v>
      </c>
      <c r="F12" s="223" t="s">
        <v>1084</v>
      </c>
      <c r="G12" s="223" t="s">
        <v>207</v>
      </c>
    </row>
    <row r="13" spans="1:7" ht="122.25" customHeight="1" x14ac:dyDescent="0.25">
      <c r="A13" s="231">
        <v>5</v>
      </c>
      <c r="B13" s="226">
        <v>43776</v>
      </c>
      <c r="C13" s="240" t="s">
        <v>1088</v>
      </c>
      <c r="D13" s="224" t="s">
        <v>591</v>
      </c>
      <c r="E13" s="224" t="s">
        <v>71</v>
      </c>
      <c r="F13" s="223" t="s">
        <v>1089</v>
      </c>
      <c r="G13" s="223" t="s">
        <v>724</v>
      </c>
    </row>
    <row r="14" spans="1:7" ht="149.25" customHeight="1" x14ac:dyDescent="0.25">
      <c r="A14" s="231">
        <v>6</v>
      </c>
      <c r="B14" s="226">
        <v>43777</v>
      </c>
      <c r="C14" s="149" t="s">
        <v>755</v>
      </c>
      <c r="D14" s="224" t="s">
        <v>756</v>
      </c>
      <c r="E14" s="224" t="s">
        <v>56</v>
      </c>
      <c r="F14" s="223" t="s">
        <v>1097</v>
      </c>
      <c r="G14" s="223" t="s">
        <v>13</v>
      </c>
    </row>
    <row r="15" spans="1:7" ht="123" customHeight="1" x14ac:dyDescent="0.25">
      <c r="A15" s="231">
        <v>7</v>
      </c>
      <c r="B15" s="226">
        <v>43777</v>
      </c>
      <c r="C15" s="240" t="s">
        <v>212</v>
      </c>
      <c r="D15" s="224" t="s">
        <v>760</v>
      </c>
      <c r="E15" s="224" t="s">
        <v>71</v>
      </c>
      <c r="F15" s="223" t="s">
        <v>1091</v>
      </c>
      <c r="G15" s="223" t="s">
        <v>216</v>
      </c>
    </row>
    <row r="16" spans="1:7" ht="127.5" customHeight="1" x14ac:dyDescent="0.25">
      <c r="A16" s="231">
        <v>8</v>
      </c>
      <c r="B16" s="226">
        <v>43777</v>
      </c>
      <c r="C16" s="242" t="s">
        <v>212</v>
      </c>
      <c r="D16" s="224" t="s">
        <v>760</v>
      </c>
      <c r="E16" s="224" t="s">
        <v>65</v>
      </c>
      <c r="F16" s="223" t="s">
        <v>1092</v>
      </c>
      <c r="G16" s="223" t="s">
        <v>1093</v>
      </c>
    </row>
    <row r="17" spans="1:7" ht="141" customHeight="1" x14ac:dyDescent="0.25">
      <c r="A17" s="231">
        <v>9</v>
      </c>
      <c r="B17" s="226">
        <v>43777</v>
      </c>
      <c r="C17" s="149" t="s">
        <v>212</v>
      </c>
      <c r="D17" s="223" t="s">
        <v>760</v>
      </c>
      <c r="E17" s="224" t="s">
        <v>235</v>
      </c>
      <c r="F17" s="223" t="s">
        <v>1103</v>
      </c>
      <c r="G17" s="223" t="s">
        <v>4</v>
      </c>
    </row>
    <row r="18" spans="1:7" ht="135.75" customHeight="1" x14ac:dyDescent="0.25">
      <c r="A18" s="231">
        <v>10</v>
      </c>
      <c r="B18" s="226">
        <v>43779</v>
      </c>
      <c r="C18" s="240" t="s">
        <v>918</v>
      </c>
      <c r="D18" s="223" t="s">
        <v>919</v>
      </c>
      <c r="E18" s="224" t="s">
        <v>71</v>
      </c>
      <c r="F18" s="223" t="s">
        <v>1085</v>
      </c>
      <c r="G18" s="223" t="s">
        <v>1093</v>
      </c>
    </row>
    <row r="19" spans="1:7" ht="201.75" customHeight="1" x14ac:dyDescent="0.25">
      <c r="A19" s="231">
        <v>11</v>
      </c>
      <c r="B19" s="226">
        <v>43779</v>
      </c>
      <c r="C19" s="240" t="s">
        <v>684</v>
      </c>
      <c r="D19" s="223" t="s">
        <v>260</v>
      </c>
      <c r="E19" s="224" t="s">
        <v>1086</v>
      </c>
      <c r="F19" s="223" t="s">
        <v>1087</v>
      </c>
      <c r="G19" s="223" t="s">
        <v>1102</v>
      </c>
    </row>
    <row r="20" spans="1:7" ht="110.25" customHeight="1" x14ac:dyDescent="0.25">
      <c r="A20" s="231">
        <v>12</v>
      </c>
      <c r="B20" s="226">
        <v>43781</v>
      </c>
      <c r="C20" s="240" t="s">
        <v>1094</v>
      </c>
      <c r="D20" s="224" t="s">
        <v>1101</v>
      </c>
      <c r="E20" s="224" t="s">
        <v>71</v>
      </c>
      <c r="F20" s="223" t="s">
        <v>1095</v>
      </c>
      <c r="G20" s="223" t="s">
        <v>13</v>
      </c>
    </row>
    <row r="21" spans="1:7" ht="122.25" customHeight="1" x14ac:dyDescent="0.25">
      <c r="A21" s="231">
        <v>13</v>
      </c>
      <c r="B21" s="226">
        <v>43783</v>
      </c>
      <c r="C21" s="240" t="s">
        <v>684</v>
      </c>
      <c r="D21" s="223" t="s">
        <v>260</v>
      </c>
      <c r="E21" s="224" t="s">
        <v>18</v>
      </c>
      <c r="F21" s="223" t="s">
        <v>1090</v>
      </c>
      <c r="G21" s="223" t="s">
        <v>207</v>
      </c>
    </row>
    <row r="22" spans="1:7" ht="159" customHeight="1" x14ac:dyDescent="0.25">
      <c r="A22" s="231">
        <v>14</v>
      </c>
      <c r="B22" s="227">
        <v>43784</v>
      </c>
      <c r="C22" s="240" t="s">
        <v>762</v>
      </c>
      <c r="D22" s="224" t="s">
        <v>455</v>
      </c>
      <c r="E22" s="224" t="s">
        <v>329</v>
      </c>
      <c r="F22" s="223" t="s">
        <v>1096</v>
      </c>
      <c r="G22" s="223" t="s">
        <v>216</v>
      </c>
    </row>
    <row r="23" spans="1:7" ht="117.75" customHeight="1" x14ac:dyDescent="0.25">
      <c r="A23" s="231">
        <v>15</v>
      </c>
      <c r="B23" s="226">
        <v>43787</v>
      </c>
      <c r="C23" s="149" t="s">
        <v>918</v>
      </c>
      <c r="D23" s="224" t="s">
        <v>919</v>
      </c>
      <c r="E23" s="224" t="s">
        <v>71</v>
      </c>
      <c r="F23" s="223" t="s">
        <v>1098</v>
      </c>
      <c r="G23" s="223" t="s">
        <v>1099</v>
      </c>
    </row>
    <row r="24" spans="1:7" ht="102.75" customHeight="1" x14ac:dyDescent="0.25">
      <c r="A24" s="231">
        <v>16</v>
      </c>
      <c r="B24" s="227">
        <v>43792</v>
      </c>
      <c r="C24" s="149" t="s">
        <v>649</v>
      </c>
      <c r="D24" s="224" t="s">
        <v>597</v>
      </c>
      <c r="E24" s="224" t="s">
        <v>71</v>
      </c>
      <c r="F24" s="223" t="s">
        <v>1100</v>
      </c>
      <c r="G24" s="223" t="s">
        <v>13</v>
      </c>
    </row>
    <row r="29" spans="1:7" ht="15" customHeight="1" x14ac:dyDescent="0.25">
      <c r="A29" s="539" t="s">
        <v>914</v>
      </c>
      <c r="B29" s="539"/>
      <c r="C29" s="539"/>
      <c r="D29" s="539"/>
      <c r="E29" s="539"/>
      <c r="F29" s="539"/>
      <c r="G29" s="539"/>
    </row>
    <row r="30" spans="1:7" ht="15" customHeight="1" x14ac:dyDescent="0.25">
      <c r="A30" s="539"/>
      <c r="B30" s="539"/>
      <c r="C30" s="539"/>
      <c r="D30" s="539"/>
      <c r="E30" s="539"/>
      <c r="F30" s="539"/>
      <c r="G30" s="539"/>
    </row>
    <row r="31" spans="1:7" ht="15" customHeight="1" x14ac:dyDescent="0.25">
      <c r="A31" s="539"/>
      <c r="B31" s="539"/>
      <c r="C31" s="539"/>
      <c r="D31" s="539"/>
      <c r="E31" s="539"/>
      <c r="F31" s="539"/>
      <c r="G31" s="539"/>
    </row>
  </sheetData>
  <mergeCells count="4">
    <mergeCell ref="A5:G5"/>
    <mergeCell ref="F6:G6"/>
    <mergeCell ref="A7:B7"/>
    <mergeCell ref="A29:G31"/>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6:H42"/>
  <sheetViews>
    <sheetView workbookViewId="0">
      <selection activeCell="K17" sqref="K17"/>
    </sheetView>
  </sheetViews>
  <sheetFormatPr baseColWidth="10" defaultRowHeight="15" x14ac:dyDescent="0.25"/>
  <cols>
    <col min="5" max="5" width="9.5703125" customWidth="1"/>
    <col min="6" max="6" width="9" customWidth="1"/>
  </cols>
  <sheetData>
    <row r="6" spans="1:8" ht="18.75" x14ac:dyDescent="0.25">
      <c r="A6" s="532" t="s">
        <v>6</v>
      </c>
      <c r="B6" s="532"/>
      <c r="C6" s="532"/>
      <c r="D6" s="532"/>
      <c r="E6" s="532"/>
      <c r="F6" s="532"/>
      <c r="G6" s="532"/>
      <c r="H6" s="532"/>
    </row>
    <row r="7" spans="1:8" ht="18.75" x14ac:dyDescent="0.25">
      <c r="A7" s="532" t="s">
        <v>7</v>
      </c>
      <c r="B7" s="532"/>
      <c r="C7" s="532"/>
      <c r="D7" s="532"/>
      <c r="E7" s="532"/>
      <c r="F7" s="532"/>
      <c r="G7" s="532"/>
      <c r="H7" s="532"/>
    </row>
    <row r="8" spans="1:8" x14ac:dyDescent="0.25">
      <c r="A8" s="533" t="s">
        <v>860</v>
      </c>
      <c r="B8" s="533"/>
      <c r="C8" s="533"/>
      <c r="D8" s="533"/>
      <c r="E8" s="533"/>
      <c r="F8" s="533"/>
      <c r="G8" s="533"/>
      <c r="H8" s="234"/>
    </row>
    <row r="9" spans="1:8" x14ac:dyDescent="0.25">
      <c r="A9" s="533"/>
      <c r="B9" s="533"/>
      <c r="C9" s="533"/>
      <c r="D9" s="533"/>
      <c r="E9" s="533"/>
      <c r="F9" s="533"/>
      <c r="G9" s="533"/>
      <c r="H9" s="234"/>
    </row>
    <row r="10" spans="1:8" ht="18.75" x14ac:dyDescent="0.3">
      <c r="D10" s="147"/>
      <c r="E10" s="148"/>
      <c r="F10" s="524" t="s">
        <v>1080</v>
      </c>
      <c r="G10" s="524"/>
      <c r="H10" s="524"/>
    </row>
    <row r="11" spans="1:8" ht="21" x14ac:dyDescent="0.3">
      <c r="A11" s="83" t="s">
        <v>284</v>
      </c>
      <c r="B11" s="73"/>
      <c r="C11" s="84"/>
      <c r="D11" s="136"/>
      <c r="G11" s="525">
        <v>16</v>
      </c>
      <c r="H11" s="525"/>
    </row>
    <row r="12" spans="1:8" x14ac:dyDescent="0.25">
      <c r="A12" s="526" t="s">
        <v>282</v>
      </c>
      <c r="B12" s="526"/>
      <c r="C12" s="526"/>
      <c r="D12" s="526"/>
      <c r="E12" s="526"/>
      <c r="F12" s="526"/>
      <c r="G12" s="526"/>
    </row>
    <row r="13" spans="1:8" x14ac:dyDescent="0.25">
      <c r="A13" s="523" t="s">
        <v>10</v>
      </c>
      <c r="B13" s="523"/>
      <c r="C13" s="523"/>
      <c r="D13" s="523"/>
      <c r="E13" s="523"/>
      <c r="F13" s="523"/>
      <c r="G13" s="3">
        <v>3</v>
      </c>
    </row>
    <row r="14" spans="1:8" x14ac:dyDescent="0.25">
      <c r="A14" s="523" t="s">
        <v>11</v>
      </c>
      <c r="B14" s="523"/>
      <c r="C14" s="523"/>
      <c r="D14" s="523"/>
      <c r="E14" s="523"/>
      <c r="F14" s="523"/>
      <c r="G14" s="3">
        <v>0</v>
      </c>
    </row>
    <row r="15" spans="1:8" x14ac:dyDescent="0.25">
      <c r="A15" s="523" t="s">
        <v>12</v>
      </c>
      <c r="B15" s="523"/>
      <c r="C15" s="523"/>
      <c r="D15" s="523"/>
      <c r="E15" s="523"/>
      <c r="F15" s="523"/>
      <c r="G15" s="3">
        <v>5</v>
      </c>
    </row>
    <row r="16" spans="1:8" x14ac:dyDescent="0.25">
      <c r="A16" s="523" t="s">
        <v>112</v>
      </c>
      <c r="B16" s="523"/>
      <c r="C16" s="523"/>
      <c r="D16" s="523"/>
      <c r="E16" s="523"/>
      <c r="F16" s="523"/>
      <c r="G16" s="3">
        <v>1</v>
      </c>
      <c r="H16" t="s">
        <v>790</v>
      </c>
    </row>
    <row r="17" spans="1:7" x14ac:dyDescent="0.25">
      <c r="A17" s="523" t="s">
        <v>113</v>
      </c>
      <c r="B17" s="523"/>
      <c r="C17" s="523"/>
      <c r="D17" s="523"/>
      <c r="E17" s="523"/>
      <c r="F17" s="523"/>
      <c r="G17" s="3">
        <v>5</v>
      </c>
    </row>
    <row r="18" spans="1:7" x14ac:dyDescent="0.25">
      <c r="A18" s="523" t="s">
        <v>114</v>
      </c>
      <c r="B18" s="523"/>
      <c r="C18" s="523"/>
      <c r="D18" s="523"/>
      <c r="E18" s="523"/>
      <c r="F18" s="523"/>
      <c r="G18" s="3">
        <v>0</v>
      </c>
    </row>
    <row r="19" spans="1:7" x14ac:dyDescent="0.25">
      <c r="A19" s="523" t="s">
        <v>115</v>
      </c>
      <c r="B19" s="523"/>
      <c r="C19" s="523"/>
      <c r="D19" s="523"/>
      <c r="E19" s="523"/>
      <c r="F19" s="523"/>
      <c r="G19" s="3">
        <v>2</v>
      </c>
    </row>
    <row r="20" spans="1:7" x14ac:dyDescent="0.25">
      <c r="A20" s="523" t="s">
        <v>116</v>
      </c>
      <c r="B20" s="523"/>
      <c r="C20" s="523"/>
      <c r="D20" s="523"/>
      <c r="E20" s="523"/>
      <c r="F20" s="523"/>
      <c r="G20" s="3">
        <v>1</v>
      </c>
    </row>
    <row r="34" spans="1:8" x14ac:dyDescent="0.25">
      <c r="A34" s="20" t="s">
        <v>35</v>
      </c>
      <c r="B34" s="21"/>
      <c r="C34" s="21"/>
    </row>
    <row r="35" spans="1:8" x14ac:dyDescent="0.25">
      <c r="A35" s="534" t="s">
        <v>673</v>
      </c>
      <c r="B35" s="535"/>
      <c r="C35" s="535"/>
      <c r="D35" s="535"/>
      <c r="E35" s="535"/>
      <c r="F35" s="535"/>
      <c r="G35" s="535"/>
      <c r="H35" s="535"/>
    </row>
    <row r="36" spans="1:8" x14ac:dyDescent="0.25">
      <c r="A36" s="534" t="s">
        <v>674</v>
      </c>
      <c r="B36" s="535"/>
      <c r="C36" s="535"/>
      <c r="D36" s="535"/>
      <c r="E36" s="535"/>
      <c r="F36" s="535"/>
      <c r="G36" s="535"/>
      <c r="H36" s="535"/>
    </row>
    <row r="37" spans="1:8" x14ac:dyDescent="0.25">
      <c r="A37" s="534" t="s">
        <v>675</v>
      </c>
      <c r="B37" s="535"/>
      <c r="C37" s="535"/>
      <c r="D37" s="535"/>
      <c r="E37" s="535"/>
      <c r="F37" s="535"/>
      <c r="G37" s="535"/>
      <c r="H37" s="535"/>
    </row>
    <row r="38" spans="1:8" x14ac:dyDescent="0.25">
      <c r="A38" s="534" t="s">
        <v>676</v>
      </c>
      <c r="B38" s="535"/>
      <c r="C38" s="535"/>
      <c r="D38" s="535"/>
      <c r="E38" s="535"/>
      <c r="F38" s="535"/>
      <c r="G38" s="535"/>
      <c r="H38" s="535"/>
    </row>
    <row r="39" spans="1:8" x14ac:dyDescent="0.25">
      <c r="A39" s="534" t="s">
        <v>677</v>
      </c>
      <c r="B39" s="535"/>
      <c r="C39" s="535"/>
      <c r="D39" s="535"/>
      <c r="E39" s="535"/>
      <c r="F39" s="535"/>
      <c r="G39" s="535"/>
      <c r="H39" s="535"/>
    </row>
    <row r="40" spans="1:8" x14ac:dyDescent="0.25">
      <c r="A40" s="534" t="s">
        <v>678</v>
      </c>
      <c r="B40" s="535"/>
      <c r="C40" s="535"/>
      <c r="D40" s="535"/>
      <c r="E40" s="535"/>
      <c r="F40" s="535"/>
      <c r="G40" s="535"/>
      <c r="H40" s="535"/>
    </row>
    <row r="41" spans="1:8" x14ac:dyDescent="0.25">
      <c r="A41" s="534" t="s">
        <v>679</v>
      </c>
      <c r="B41" s="535"/>
      <c r="C41" s="535"/>
      <c r="D41" s="535"/>
      <c r="E41" s="535"/>
      <c r="F41" s="535"/>
      <c r="G41" s="535"/>
      <c r="H41" s="535"/>
    </row>
    <row r="42" spans="1:8" x14ac:dyDescent="0.25">
      <c r="A42" s="534" t="s">
        <v>680</v>
      </c>
      <c r="B42" s="535"/>
      <c r="C42" s="535"/>
      <c r="D42" s="535"/>
      <c r="E42" s="535"/>
      <c r="F42" s="535"/>
      <c r="G42" s="535"/>
      <c r="H42" s="535"/>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5"/>
  <sheetViews>
    <sheetView topLeftCell="A32" zoomScale="115" zoomScaleNormal="115" workbookViewId="0">
      <selection activeCell="C41" sqref="C41"/>
    </sheetView>
  </sheetViews>
  <sheetFormatPr baseColWidth="10" defaultRowHeight="15.75" x14ac:dyDescent="0.25"/>
  <cols>
    <col min="1" max="1" width="25.140625" style="7" customWidth="1"/>
    <col min="2" max="2" width="10.42578125" style="7" customWidth="1"/>
    <col min="3" max="3" width="9.42578125" style="7" customWidth="1"/>
    <col min="4" max="4" width="11.85546875" style="7" customWidth="1"/>
    <col min="5" max="5" width="46.28515625" style="7" customWidth="1"/>
  </cols>
  <sheetData>
    <row r="1" spans="1:5" ht="64.5" customHeight="1" x14ac:dyDescent="0.25">
      <c r="A1" s="281"/>
      <c r="B1" s="281"/>
      <c r="C1" s="281"/>
      <c r="D1" s="281"/>
      <c r="E1" s="281"/>
    </row>
    <row r="2" spans="1:5" ht="57.75" customHeight="1" x14ac:dyDescent="0.25">
      <c r="A2" s="310" t="s">
        <v>79</v>
      </c>
      <c r="B2" s="310"/>
      <c r="C2" s="310"/>
      <c r="D2" s="310"/>
      <c r="E2" s="310"/>
    </row>
    <row r="3" spans="1:5" ht="6.75" customHeight="1" x14ac:dyDescent="0.25">
      <c r="E3" s="10"/>
    </row>
    <row r="4" spans="1:5" ht="15.75" customHeight="1" thickBot="1" x14ac:dyDescent="0.3">
      <c r="A4" s="8"/>
      <c r="B4" s="8"/>
      <c r="C4" s="8"/>
      <c r="D4" s="9"/>
      <c r="E4" s="10" t="s">
        <v>45</v>
      </c>
    </row>
    <row r="5" spans="1:5" ht="40.5" customHeight="1" thickBot="1" x14ac:dyDescent="0.3">
      <c r="A5" s="24" t="s">
        <v>0</v>
      </c>
      <c r="B5" s="25" t="s">
        <v>61</v>
      </c>
      <c r="C5" s="25" t="s">
        <v>1</v>
      </c>
      <c r="D5" s="26" t="s">
        <v>2</v>
      </c>
      <c r="E5" s="27" t="s">
        <v>3</v>
      </c>
    </row>
    <row r="6" spans="1:5" ht="15.75" customHeight="1" x14ac:dyDescent="0.25">
      <c r="A6" s="289" t="s">
        <v>81</v>
      </c>
      <c r="B6" s="289" t="s">
        <v>62</v>
      </c>
      <c r="C6" s="292">
        <v>43134</v>
      </c>
      <c r="D6" s="295" t="s">
        <v>56</v>
      </c>
      <c r="E6" s="313" t="s">
        <v>85</v>
      </c>
    </row>
    <row r="7" spans="1:5" ht="30" customHeight="1" x14ac:dyDescent="0.25">
      <c r="A7" s="311"/>
      <c r="B7" s="311"/>
      <c r="C7" s="293"/>
      <c r="D7" s="296"/>
      <c r="E7" s="314"/>
    </row>
    <row r="8" spans="1:5" ht="198.75" customHeight="1" thickBot="1" x14ac:dyDescent="0.3">
      <c r="A8" s="312"/>
      <c r="B8" s="312"/>
      <c r="C8" s="294"/>
      <c r="D8" s="297"/>
      <c r="E8" s="315"/>
    </row>
    <row r="9" spans="1:5" ht="15.75" customHeight="1" x14ac:dyDescent="0.25">
      <c r="A9" s="301" t="s">
        <v>94</v>
      </c>
      <c r="B9" s="301" t="s">
        <v>63</v>
      </c>
      <c r="C9" s="292">
        <v>43134</v>
      </c>
      <c r="D9" s="295" t="s">
        <v>59</v>
      </c>
      <c r="E9" s="313" t="s">
        <v>84</v>
      </c>
    </row>
    <row r="10" spans="1:5" ht="15" x14ac:dyDescent="0.25">
      <c r="A10" s="305"/>
      <c r="B10" s="305"/>
      <c r="C10" s="293"/>
      <c r="D10" s="296"/>
      <c r="E10" s="314"/>
    </row>
    <row r="11" spans="1:5" ht="124.5" customHeight="1" thickBot="1" x14ac:dyDescent="0.3">
      <c r="A11" s="302"/>
      <c r="B11" s="302"/>
      <c r="C11" s="294"/>
      <c r="D11" s="297"/>
      <c r="E11" s="315"/>
    </row>
    <row r="12" spans="1:5" ht="15" customHeight="1" x14ac:dyDescent="0.25">
      <c r="A12" s="301" t="s">
        <v>76</v>
      </c>
      <c r="B12" s="301" t="s">
        <v>64</v>
      </c>
      <c r="C12" s="292">
        <v>43142</v>
      </c>
      <c r="D12" s="295" t="s">
        <v>57</v>
      </c>
      <c r="E12" s="313" t="s">
        <v>95</v>
      </c>
    </row>
    <row r="13" spans="1:5" ht="33" customHeight="1" x14ac:dyDescent="0.25">
      <c r="A13" s="305"/>
      <c r="B13" s="305"/>
      <c r="C13" s="293"/>
      <c r="D13" s="296"/>
      <c r="E13" s="314"/>
    </row>
    <row r="14" spans="1:5" ht="72.75" customHeight="1" thickBot="1" x14ac:dyDescent="0.3">
      <c r="A14" s="302"/>
      <c r="B14" s="302"/>
      <c r="C14" s="294"/>
      <c r="D14" s="297"/>
      <c r="E14" s="315"/>
    </row>
    <row r="15" spans="1:5" ht="107.25" customHeight="1" thickBot="1" x14ac:dyDescent="0.3">
      <c r="A15" s="28" t="s">
        <v>60</v>
      </c>
      <c r="B15" s="31" t="s">
        <v>80</v>
      </c>
      <c r="C15" s="29">
        <v>43144</v>
      </c>
      <c r="D15" s="31" t="s">
        <v>58</v>
      </c>
      <c r="E15" s="30" t="s">
        <v>86</v>
      </c>
    </row>
    <row r="16" spans="1:5" ht="15.75" customHeight="1" x14ac:dyDescent="0.25">
      <c r="A16" s="301" t="s">
        <v>77</v>
      </c>
      <c r="B16" s="295" t="s">
        <v>80</v>
      </c>
      <c r="C16" s="292">
        <v>43145</v>
      </c>
      <c r="D16" s="295" t="s">
        <v>65</v>
      </c>
      <c r="E16" s="313" t="s">
        <v>93</v>
      </c>
    </row>
    <row r="17" spans="1:5" ht="15" x14ac:dyDescent="0.25">
      <c r="A17" s="305"/>
      <c r="B17" s="296"/>
      <c r="C17" s="293"/>
      <c r="D17" s="296"/>
      <c r="E17" s="314"/>
    </row>
    <row r="18" spans="1:5" ht="76.5" customHeight="1" thickBot="1" x14ac:dyDescent="0.3">
      <c r="A18" s="302"/>
      <c r="B18" s="297"/>
      <c r="C18" s="294"/>
      <c r="D18" s="297"/>
      <c r="E18" s="315"/>
    </row>
    <row r="19" spans="1:5" ht="15.75" customHeight="1" x14ac:dyDescent="0.25">
      <c r="A19" s="289" t="s">
        <v>68</v>
      </c>
      <c r="B19" s="289" t="s">
        <v>66</v>
      </c>
      <c r="C19" s="292">
        <v>43146</v>
      </c>
      <c r="D19" s="295" t="s">
        <v>21</v>
      </c>
      <c r="E19" s="313" t="s">
        <v>87</v>
      </c>
    </row>
    <row r="20" spans="1:5" ht="15" x14ac:dyDescent="0.25">
      <c r="A20" s="305"/>
      <c r="B20" s="290"/>
      <c r="C20" s="293"/>
      <c r="D20" s="296"/>
      <c r="E20" s="314"/>
    </row>
    <row r="21" spans="1:5" ht="49.5" customHeight="1" thickBot="1" x14ac:dyDescent="0.3">
      <c r="A21" s="302"/>
      <c r="B21" s="291"/>
      <c r="C21" s="294"/>
      <c r="D21" s="297"/>
      <c r="E21" s="315"/>
    </row>
    <row r="22" spans="1:5" ht="28.5" customHeight="1" x14ac:dyDescent="0.25">
      <c r="A22" s="289" t="s">
        <v>69</v>
      </c>
      <c r="B22" s="289" t="s">
        <v>67</v>
      </c>
      <c r="C22" s="292">
        <v>43146</v>
      </c>
      <c r="D22" s="295" t="s">
        <v>21</v>
      </c>
      <c r="E22" s="313" t="s">
        <v>88</v>
      </c>
    </row>
    <row r="23" spans="1:5" ht="15" x14ac:dyDescent="0.25">
      <c r="A23" s="305"/>
      <c r="B23" s="290"/>
      <c r="C23" s="293"/>
      <c r="D23" s="296"/>
      <c r="E23" s="314"/>
    </row>
    <row r="24" spans="1:5" ht="61.5" customHeight="1" thickBot="1" x14ac:dyDescent="0.3">
      <c r="A24" s="302"/>
      <c r="B24" s="291"/>
      <c r="C24" s="294"/>
      <c r="D24" s="297"/>
      <c r="E24" s="315"/>
    </row>
    <row r="25" spans="1:5" ht="15" x14ac:dyDescent="0.25">
      <c r="A25" s="301" t="s">
        <v>78</v>
      </c>
      <c r="B25" s="301" t="s">
        <v>70</v>
      </c>
      <c r="C25" s="292">
        <v>43150</v>
      </c>
      <c r="D25" s="295" t="s">
        <v>71</v>
      </c>
      <c r="E25" s="307" t="s">
        <v>96</v>
      </c>
    </row>
    <row r="26" spans="1:5" ht="15" x14ac:dyDescent="0.25">
      <c r="A26" s="305"/>
      <c r="B26" s="290"/>
      <c r="C26" s="293"/>
      <c r="D26" s="296"/>
      <c r="E26" s="308"/>
    </row>
    <row r="27" spans="1:5" ht="87.75" customHeight="1" thickBot="1" x14ac:dyDescent="0.3">
      <c r="A27" s="302"/>
      <c r="B27" s="291"/>
      <c r="C27" s="294"/>
      <c r="D27" s="297"/>
      <c r="E27" s="309"/>
    </row>
    <row r="28" spans="1:5" ht="27" customHeight="1" x14ac:dyDescent="0.25">
      <c r="A28" s="301" t="s">
        <v>91</v>
      </c>
      <c r="B28" s="289" t="s">
        <v>83</v>
      </c>
      <c r="C28" s="292">
        <v>43153</v>
      </c>
      <c r="D28" s="295" t="s">
        <v>21</v>
      </c>
      <c r="E28" s="298" t="s">
        <v>92</v>
      </c>
    </row>
    <row r="29" spans="1:5" ht="18.75" customHeight="1" x14ac:dyDescent="0.25">
      <c r="A29" s="305"/>
      <c r="B29" s="290"/>
      <c r="C29" s="293"/>
      <c r="D29" s="296"/>
      <c r="E29" s="299"/>
    </row>
    <row r="30" spans="1:5" ht="90.75" customHeight="1" thickBot="1" x14ac:dyDescent="0.3">
      <c r="A30" s="302"/>
      <c r="B30" s="291"/>
      <c r="C30" s="294"/>
      <c r="D30" s="297"/>
      <c r="E30" s="300"/>
    </row>
    <row r="31" spans="1:5" ht="2.25" hidden="1" customHeight="1" x14ac:dyDescent="0.25">
      <c r="A31" s="301" t="s">
        <v>74</v>
      </c>
      <c r="B31" s="301" t="s">
        <v>70</v>
      </c>
      <c r="C31" s="292">
        <v>43159</v>
      </c>
      <c r="D31" s="295" t="s">
        <v>73</v>
      </c>
      <c r="E31" s="303" t="s">
        <v>89</v>
      </c>
    </row>
    <row r="32" spans="1:5" ht="90" customHeight="1" thickBot="1" x14ac:dyDescent="0.3">
      <c r="A32" s="302"/>
      <c r="B32" s="302"/>
      <c r="C32" s="294"/>
      <c r="D32" s="297"/>
      <c r="E32" s="304"/>
    </row>
    <row r="33" spans="1:5" ht="15" x14ac:dyDescent="0.25">
      <c r="A33" s="306" t="s">
        <v>75</v>
      </c>
      <c r="B33" s="301" t="s">
        <v>72</v>
      </c>
      <c r="C33" s="292">
        <v>43159</v>
      </c>
      <c r="D33" s="295" t="s">
        <v>57</v>
      </c>
      <c r="E33" s="307" t="s">
        <v>90</v>
      </c>
    </row>
    <row r="34" spans="1:5" ht="15" x14ac:dyDescent="0.25">
      <c r="A34" s="305"/>
      <c r="B34" s="290"/>
      <c r="C34" s="293"/>
      <c r="D34" s="296"/>
      <c r="E34" s="308"/>
    </row>
    <row r="35" spans="1:5" ht="86.25" customHeight="1" thickBot="1" x14ac:dyDescent="0.3">
      <c r="A35" s="302"/>
      <c r="B35" s="291"/>
      <c r="C35" s="294"/>
      <c r="D35" s="297"/>
      <c r="E35" s="309"/>
    </row>
  </sheetData>
  <mergeCells count="52">
    <mergeCell ref="A25:A27"/>
    <mergeCell ref="B25:B27"/>
    <mergeCell ref="C25:C27"/>
    <mergeCell ref="D25:D27"/>
    <mergeCell ref="E25:E27"/>
    <mergeCell ref="A22:A24"/>
    <mergeCell ref="B22:B24"/>
    <mergeCell ref="C22:C24"/>
    <mergeCell ref="D22:D24"/>
    <mergeCell ref="E22:E24"/>
    <mergeCell ref="A16:A18"/>
    <mergeCell ref="C16:C18"/>
    <mergeCell ref="D16:D18"/>
    <mergeCell ref="E16:E18"/>
    <mergeCell ref="A19:A21"/>
    <mergeCell ref="C19:C21"/>
    <mergeCell ref="D19:D21"/>
    <mergeCell ref="E19:E21"/>
    <mergeCell ref="B16:B18"/>
    <mergeCell ref="B19:B21"/>
    <mergeCell ref="A9:A11"/>
    <mergeCell ref="C9:C11"/>
    <mergeCell ref="D9:D11"/>
    <mergeCell ref="E9:E11"/>
    <mergeCell ref="A12:A14"/>
    <mergeCell ref="C12:C14"/>
    <mergeCell ref="D12:D14"/>
    <mergeCell ref="E12:E14"/>
    <mergeCell ref="B9:B11"/>
    <mergeCell ref="B12:B14"/>
    <mergeCell ref="A1:E1"/>
    <mergeCell ref="A2:E2"/>
    <mergeCell ref="A6:A8"/>
    <mergeCell ref="C6:C8"/>
    <mergeCell ref="D6:D8"/>
    <mergeCell ref="E6:E8"/>
    <mergeCell ref="B6:B8"/>
    <mergeCell ref="A33:A35"/>
    <mergeCell ref="B33:B35"/>
    <mergeCell ref="C33:C35"/>
    <mergeCell ref="D33:D35"/>
    <mergeCell ref="E33:E35"/>
    <mergeCell ref="B28:B30"/>
    <mergeCell ref="C28:C30"/>
    <mergeCell ref="D28:D30"/>
    <mergeCell ref="E28:E30"/>
    <mergeCell ref="A31:A32"/>
    <mergeCell ref="B31:B32"/>
    <mergeCell ref="C31:C32"/>
    <mergeCell ref="D31:D32"/>
    <mergeCell ref="E31:E32"/>
    <mergeCell ref="A28:A30"/>
  </mergeCells>
  <pageMargins left="0.19685039370078741" right="0.15748031496062992" top="0.35433070866141736" bottom="0.35433070866141736" header="0.27559055118110237" footer="0.27559055118110237"/>
  <pageSetup orientation="portrait" r:id="rId1"/>
  <headerFooter>
    <oddFooter>&amp;L&amp;8Superintendencia de Vigilancia Privada&amp;CEstadisticas Febrero 2018&amp;R&amp;D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2"/>
  <sheetViews>
    <sheetView topLeftCell="A4" workbookViewId="0">
      <selection activeCell="A34" sqref="A34:E42"/>
    </sheetView>
  </sheetViews>
  <sheetFormatPr baseColWidth="10" defaultRowHeight="15" x14ac:dyDescent="0.25"/>
  <cols>
    <col min="1" max="1" width="32.5703125" customWidth="1"/>
    <col min="2" max="2" width="22.85546875" customWidth="1"/>
  </cols>
  <sheetData>
    <row r="1" spans="1:5" ht="18.75" x14ac:dyDescent="0.3">
      <c r="A1" s="287" t="s">
        <v>6</v>
      </c>
      <c r="B1" s="287"/>
      <c r="C1" s="287"/>
      <c r="D1" s="287"/>
      <c r="E1" s="287"/>
    </row>
    <row r="2" spans="1:5" ht="18.75" x14ac:dyDescent="0.3">
      <c r="A2" s="287" t="s">
        <v>7</v>
      </c>
      <c r="B2" s="287"/>
      <c r="C2" s="287"/>
      <c r="D2" s="287"/>
      <c r="E2" s="287"/>
    </row>
    <row r="4" spans="1:5" x14ac:dyDescent="0.25">
      <c r="A4" s="288" t="s">
        <v>8</v>
      </c>
      <c r="B4" s="288"/>
    </row>
    <row r="5" spans="1:5" x14ac:dyDescent="0.25">
      <c r="A5" s="1" t="s">
        <v>82</v>
      </c>
    </row>
    <row r="7" spans="1:5" x14ac:dyDescent="0.25">
      <c r="A7" s="19" t="s">
        <v>9</v>
      </c>
      <c r="C7" s="19">
        <f>SUM(C9:C16)</f>
        <v>19</v>
      </c>
    </row>
    <row r="9" spans="1:5" x14ac:dyDescent="0.25">
      <c r="A9" s="268" t="s">
        <v>10</v>
      </c>
      <c r="B9" s="270"/>
      <c r="C9" s="3">
        <v>6</v>
      </c>
    </row>
    <row r="10" spans="1:5" x14ac:dyDescent="0.25">
      <c r="A10" s="268" t="s">
        <v>11</v>
      </c>
      <c r="B10" s="270"/>
      <c r="C10" s="3">
        <v>1</v>
      </c>
    </row>
    <row r="11" spans="1:5" x14ac:dyDescent="0.25">
      <c r="A11" s="268" t="s">
        <v>12</v>
      </c>
      <c r="B11" s="270"/>
      <c r="C11" s="3">
        <v>2</v>
      </c>
    </row>
    <row r="12" spans="1:5" x14ac:dyDescent="0.25">
      <c r="A12" s="268" t="s">
        <v>5</v>
      </c>
      <c r="B12" s="270"/>
      <c r="C12" s="3">
        <v>8</v>
      </c>
    </row>
    <row r="13" spans="1:5" x14ac:dyDescent="0.25">
      <c r="A13" s="268" t="s">
        <v>13</v>
      </c>
      <c r="B13" s="270"/>
      <c r="C13" s="3">
        <v>1</v>
      </c>
    </row>
    <row r="14" spans="1:5" x14ac:dyDescent="0.25">
      <c r="A14" s="268" t="s">
        <v>14</v>
      </c>
      <c r="B14" s="270"/>
      <c r="C14" s="3">
        <v>0</v>
      </c>
    </row>
    <row r="15" spans="1:5" x14ac:dyDescent="0.25">
      <c r="A15" s="268" t="s">
        <v>15</v>
      </c>
      <c r="B15" s="270"/>
      <c r="C15" s="3">
        <v>1</v>
      </c>
    </row>
    <row r="16" spans="1:5" x14ac:dyDescent="0.25">
      <c r="A16" s="268" t="s">
        <v>4</v>
      </c>
      <c r="B16" s="270"/>
      <c r="C16" s="3">
        <v>0</v>
      </c>
    </row>
    <row r="33" spans="1:5" ht="44.25" customHeight="1" x14ac:dyDescent="0.25"/>
    <row r="34" spans="1:5" ht="15.75" thickBot="1" x14ac:dyDescent="0.3">
      <c r="A34" s="20" t="s">
        <v>35</v>
      </c>
      <c r="B34" s="21"/>
      <c r="C34" s="21"/>
    </row>
    <row r="35" spans="1:5" ht="22.5" customHeight="1" x14ac:dyDescent="0.25">
      <c r="A35" s="319" t="s">
        <v>46</v>
      </c>
      <c r="B35" s="320"/>
      <c r="C35" s="320"/>
      <c r="D35" s="320"/>
      <c r="E35" s="321"/>
    </row>
    <row r="36" spans="1:5" ht="27" customHeight="1" x14ac:dyDescent="0.25">
      <c r="A36" s="316" t="s">
        <v>47</v>
      </c>
      <c r="B36" s="317"/>
      <c r="C36" s="317"/>
      <c r="D36" s="317"/>
      <c r="E36" s="318"/>
    </row>
    <row r="37" spans="1:5" ht="21.75" customHeight="1" x14ac:dyDescent="0.25">
      <c r="A37" s="316" t="s">
        <v>48</v>
      </c>
      <c r="B37" s="317"/>
      <c r="C37" s="317"/>
      <c r="D37" s="317"/>
      <c r="E37" s="318"/>
    </row>
    <row r="38" spans="1:5" ht="24" customHeight="1" x14ac:dyDescent="0.25">
      <c r="A38" s="316" t="s">
        <v>49</v>
      </c>
      <c r="B38" s="317"/>
      <c r="C38" s="317"/>
      <c r="D38" s="317"/>
      <c r="E38" s="318"/>
    </row>
    <row r="39" spans="1:5" ht="24" customHeight="1" x14ac:dyDescent="0.25">
      <c r="A39" s="316" t="s">
        <v>50</v>
      </c>
      <c r="B39" s="317"/>
      <c r="C39" s="317"/>
      <c r="D39" s="317"/>
      <c r="E39" s="318"/>
    </row>
    <row r="40" spans="1:5" ht="20.25" customHeight="1" x14ac:dyDescent="0.25">
      <c r="A40" s="316" t="s">
        <v>51</v>
      </c>
      <c r="B40" s="317"/>
      <c r="C40" s="317"/>
      <c r="D40" s="317"/>
      <c r="E40" s="318"/>
    </row>
    <row r="41" spans="1:5" ht="18" customHeight="1" x14ac:dyDescent="0.25">
      <c r="A41" s="316" t="s">
        <v>52</v>
      </c>
      <c r="B41" s="317"/>
      <c r="C41" s="317"/>
      <c r="D41" s="317"/>
      <c r="E41" s="318"/>
    </row>
    <row r="42" spans="1:5" ht="27" customHeight="1" thickBot="1" x14ac:dyDescent="0.3">
      <c r="A42" s="322" t="s">
        <v>53</v>
      </c>
      <c r="B42" s="323"/>
      <c r="C42" s="323"/>
      <c r="D42" s="323"/>
      <c r="E42" s="324"/>
    </row>
  </sheetData>
  <mergeCells count="19">
    <mergeCell ref="A41:E41"/>
    <mergeCell ref="A42:E42"/>
    <mergeCell ref="A40:E40"/>
    <mergeCell ref="A39:E39"/>
    <mergeCell ref="A38:E38"/>
    <mergeCell ref="A4:B4"/>
    <mergeCell ref="A2:E2"/>
    <mergeCell ref="A1:E1"/>
    <mergeCell ref="A37:E37"/>
    <mergeCell ref="A36:E36"/>
    <mergeCell ref="A35:E35"/>
    <mergeCell ref="A9:B9"/>
    <mergeCell ref="A10:B10"/>
    <mergeCell ref="A11:B11"/>
    <mergeCell ref="A12:B12"/>
    <mergeCell ref="A13:B13"/>
    <mergeCell ref="A14:B14"/>
    <mergeCell ref="A15:B15"/>
    <mergeCell ref="A16:B16"/>
  </mergeCells>
  <pageMargins left="0.52" right="0.24" top="0.49" bottom="0.25" header="0.3" footer="0.16"/>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7"/>
  <sheetViews>
    <sheetView topLeftCell="A19" zoomScale="90" zoomScaleNormal="90" workbookViewId="0">
      <selection activeCell="A15" sqref="A15:E15"/>
    </sheetView>
  </sheetViews>
  <sheetFormatPr baseColWidth="10" defaultRowHeight="15.75" x14ac:dyDescent="0.25"/>
  <cols>
    <col min="1" max="1" width="25.140625" style="7" customWidth="1"/>
    <col min="2" max="2" width="12.7109375" style="7" customWidth="1"/>
    <col min="3" max="3" width="9.42578125" style="7" customWidth="1"/>
    <col min="4" max="4" width="11" style="7" customWidth="1"/>
    <col min="5" max="5" width="41.28515625" style="7" customWidth="1"/>
  </cols>
  <sheetData>
    <row r="2" spans="1:7" ht="38.25" customHeight="1" x14ac:dyDescent="0.25">
      <c r="A2" s="281"/>
      <c r="B2" s="281"/>
      <c r="C2" s="281"/>
      <c r="D2" s="281"/>
      <c r="E2" s="281"/>
    </row>
    <row r="3" spans="1:7" ht="79.5" customHeight="1" x14ac:dyDescent="0.25">
      <c r="A3" s="335" t="s">
        <v>103</v>
      </c>
      <c r="B3" s="335"/>
      <c r="C3" s="335"/>
      <c r="D3" s="335"/>
      <c r="E3" s="335"/>
      <c r="F3" s="35"/>
      <c r="G3" s="35"/>
    </row>
    <row r="4" spans="1:7" ht="21" customHeight="1" thickBot="1" x14ac:dyDescent="0.3">
      <c r="A4" s="34"/>
      <c r="B4" s="34"/>
      <c r="C4" s="34"/>
      <c r="D4" s="9"/>
      <c r="E4" s="10" t="s">
        <v>105</v>
      </c>
    </row>
    <row r="5" spans="1:7" ht="12" customHeight="1" thickBot="1" x14ac:dyDescent="0.3">
      <c r="A5" s="36" t="s">
        <v>0</v>
      </c>
      <c r="B5" s="37" t="s">
        <v>61</v>
      </c>
      <c r="C5" s="37" t="s">
        <v>1</v>
      </c>
      <c r="D5" s="38" t="s">
        <v>2</v>
      </c>
      <c r="E5" s="39" t="s">
        <v>3</v>
      </c>
    </row>
    <row r="6" spans="1:7" ht="15" x14ac:dyDescent="0.25">
      <c r="A6" s="303" t="s">
        <v>104</v>
      </c>
      <c r="B6" s="303" t="s">
        <v>97</v>
      </c>
      <c r="C6" s="332">
        <v>43168</v>
      </c>
      <c r="D6" s="303" t="s">
        <v>21</v>
      </c>
      <c r="E6" s="298" t="s">
        <v>106</v>
      </c>
    </row>
    <row r="7" spans="1:7" ht="15" x14ac:dyDescent="0.25">
      <c r="A7" s="325"/>
      <c r="B7" s="325"/>
      <c r="C7" s="333"/>
      <c r="D7" s="325"/>
      <c r="E7" s="299"/>
    </row>
    <row r="8" spans="1:7" ht="131.25" customHeight="1" thickBot="1" x14ac:dyDescent="0.3">
      <c r="A8" s="304"/>
      <c r="B8" s="304"/>
      <c r="C8" s="334"/>
      <c r="D8" s="304"/>
      <c r="E8" s="300"/>
    </row>
    <row r="9" spans="1:7" ht="15" x14ac:dyDescent="0.25">
      <c r="A9" s="303" t="s">
        <v>98</v>
      </c>
      <c r="B9" s="326" t="s">
        <v>80</v>
      </c>
      <c r="C9" s="329">
        <v>43174</v>
      </c>
      <c r="D9" s="326" t="s">
        <v>71</v>
      </c>
      <c r="E9" s="313" t="s">
        <v>107</v>
      </c>
    </row>
    <row r="10" spans="1:7" ht="15" x14ac:dyDescent="0.25">
      <c r="A10" s="325"/>
      <c r="B10" s="327"/>
      <c r="C10" s="330"/>
      <c r="D10" s="327"/>
      <c r="E10" s="314"/>
    </row>
    <row r="11" spans="1:7" ht="77.25" customHeight="1" thickBot="1" x14ac:dyDescent="0.3">
      <c r="A11" s="304"/>
      <c r="B11" s="328"/>
      <c r="C11" s="331"/>
      <c r="D11" s="328"/>
      <c r="E11" s="315"/>
    </row>
    <row r="12" spans="1:7" ht="15" x14ac:dyDescent="0.25">
      <c r="A12" s="303" t="s">
        <v>121</v>
      </c>
      <c r="B12" s="326" t="s">
        <v>99</v>
      </c>
      <c r="C12" s="329">
        <v>43176</v>
      </c>
      <c r="D12" s="326" t="s">
        <v>21</v>
      </c>
      <c r="E12" s="313" t="s">
        <v>122</v>
      </c>
    </row>
    <row r="13" spans="1:7" ht="15" x14ac:dyDescent="0.25">
      <c r="A13" s="325"/>
      <c r="B13" s="327"/>
      <c r="C13" s="330"/>
      <c r="D13" s="327"/>
      <c r="E13" s="314"/>
    </row>
    <row r="14" spans="1:7" ht="111" customHeight="1" thickBot="1" x14ac:dyDescent="0.3">
      <c r="A14" s="304"/>
      <c r="B14" s="328"/>
      <c r="C14" s="331"/>
      <c r="D14" s="328"/>
      <c r="E14" s="315"/>
    </row>
    <row r="15" spans="1:7" ht="181.5" customHeight="1" thickBot="1" x14ac:dyDescent="0.3">
      <c r="A15" s="41" t="s">
        <v>109</v>
      </c>
      <c r="B15" s="43" t="s">
        <v>110</v>
      </c>
      <c r="C15" s="44" t="s">
        <v>111</v>
      </c>
      <c r="D15" s="43" t="s">
        <v>21</v>
      </c>
      <c r="E15" s="40" t="s">
        <v>132</v>
      </c>
    </row>
    <row r="16" spans="1:7" ht="153" customHeight="1" thickBot="1" x14ac:dyDescent="0.3">
      <c r="A16" s="41" t="s">
        <v>123</v>
      </c>
      <c r="B16" s="43" t="s">
        <v>101</v>
      </c>
      <c r="C16" s="44">
        <v>43184</v>
      </c>
      <c r="D16" s="43" t="s">
        <v>102</v>
      </c>
      <c r="E16" s="40" t="s">
        <v>108</v>
      </c>
    </row>
    <row r="17" spans="1:5" ht="117.75" customHeight="1" thickBot="1" x14ac:dyDescent="0.3">
      <c r="A17" s="41" t="s">
        <v>120</v>
      </c>
      <c r="B17" s="43" t="s">
        <v>80</v>
      </c>
      <c r="C17" s="44">
        <v>43190</v>
      </c>
      <c r="D17" s="43" t="s">
        <v>71</v>
      </c>
      <c r="E17" s="40" t="s">
        <v>119</v>
      </c>
    </row>
  </sheetData>
  <mergeCells count="17">
    <mergeCell ref="A2:E2"/>
    <mergeCell ref="A6:A8"/>
    <mergeCell ref="B6:B8"/>
    <mergeCell ref="C6:C8"/>
    <mergeCell ref="D6:D8"/>
    <mergeCell ref="E6:E8"/>
    <mergeCell ref="A3:E3"/>
    <mergeCell ref="A12:A14"/>
    <mergeCell ref="B12:B14"/>
    <mergeCell ref="C12:C14"/>
    <mergeCell ref="D12:D14"/>
    <mergeCell ref="E12:E14"/>
    <mergeCell ref="A9:A11"/>
    <mergeCell ref="B9:B11"/>
    <mergeCell ref="C9:C11"/>
    <mergeCell ref="D9:D11"/>
    <mergeCell ref="E9:E11"/>
  </mergeCells>
  <pageMargins left="0.33" right="0.35433070866141736" top="0.31496062992125984" bottom="0.31496062992125984" header="0.23622047244094491" footer="0.19685039370078741"/>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1"/>
  <sheetViews>
    <sheetView topLeftCell="A22" zoomScale="96" zoomScaleNormal="96" workbookViewId="0">
      <selection activeCell="A40" sqref="A40:F40"/>
    </sheetView>
  </sheetViews>
  <sheetFormatPr baseColWidth="10" defaultRowHeight="15" x14ac:dyDescent="0.25"/>
  <cols>
    <col min="1" max="1" width="16.140625" customWidth="1"/>
    <col min="2" max="2" width="18" customWidth="1"/>
    <col min="3" max="3" width="14.5703125" customWidth="1"/>
    <col min="4" max="4" width="16.7109375" customWidth="1"/>
    <col min="5" max="5" width="11.28515625" customWidth="1"/>
  </cols>
  <sheetData>
    <row r="1" spans="1:5" ht="18.75" x14ac:dyDescent="0.3">
      <c r="A1" s="287" t="s">
        <v>6</v>
      </c>
      <c r="B1" s="287"/>
      <c r="C1" s="287"/>
      <c r="D1" s="287"/>
      <c r="E1" s="287"/>
    </row>
    <row r="2" spans="1:5" ht="18.75" x14ac:dyDescent="0.3">
      <c r="A2" s="287" t="s">
        <v>7</v>
      </c>
      <c r="B2" s="287"/>
      <c r="C2" s="287"/>
      <c r="D2" s="287"/>
      <c r="E2" s="287"/>
    </row>
    <row r="4" spans="1:5" x14ac:dyDescent="0.25">
      <c r="A4" s="288" t="s">
        <v>8</v>
      </c>
      <c r="B4" s="288"/>
    </row>
    <row r="5" spans="1:5" x14ac:dyDescent="0.25">
      <c r="A5" s="1" t="s">
        <v>100</v>
      </c>
    </row>
    <row r="7" spans="1:5" x14ac:dyDescent="0.25">
      <c r="A7" s="32" t="s">
        <v>117</v>
      </c>
      <c r="C7" s="33">
        <v>6</v>
      </c>
    </row>
    <row r="8" spans="1:5" x14ac:dyDescent="0.25">
      <c r="A8" s="42" t="s">
        <v>118</v>
      </c>
    </row>
    <row r="9" spans="1:5" x14ac:dyDescent="0.25">
      <c r="A9" s="268" t="s">
        <v>10</v>
      </c>
      <c r="B9" s="270"/>
      <c r="C9" s="3">
        <v>2</v>
      </c>
    </row>
    <row r="10" spans="1:5" x14ac:dyDescent="0.25">
      <c r="A10" s="268" t="s">
        <v>11</v>
      </c>
      <c r="B10" s="270"/>
      <c r="C10" s="3">
        <v>0</v>
      </c>
    </row>
    <row r="11" spans="1:5" x14ac:dyDescent="0.25">
      <c r="A11" s="268" t="s">
        <v>12</v>
      </c>
      <c r="B11" s="270"/>
      <c r="C11" s="3">
        <v>2</v>
      </c>
    </row>
    <row r="12" spans="1:5" x14ac:dyDescent="0.25">
      <c r="A12" s="268" t="s">
        <v>112</v>
      </c>
      <c r="B12" s="270"/>
      <c r="C12" s="3">
        <v>4</v>
      </c>
    </row>
    <row r="13" spans="1:5" x14ac:dyDescent="0.25">
      <c r="A13" s="268" t="s">
        <v>113</v>
      </c>
      <c r="B13" s="270"/>
      <c r="C13" s="3">
        <v>3</v>
      </c>
    </row>
    <row r="14" spans="1:5" x14ac:dyDescent="0.25">
      <c r="A14" s="268" t="s">
        <v>114</v>
      </c>
      <c r="B14" s="270"/>
      <c r="C14" s="3">
        <v>0</v>
      </c>
    </row>
    <row r="15" spans="1:5" x14ac:dyDescent="0.25">
      <c r="A15" s="268" t="s">
        <v>115</v>
      </c>
      <c r="B15" s="270"/>
      <c r="C15" s="3">
        <v>1</v>
      </c>
    </row>
    <row r="16" spans="1:5" x14ac:dyDescent="0.25">
      <c r="A16" s="268" t="s">
        <v>116</v>
      </c>
      <c r="B16" s="270"/>
      <c r="C16" s="3">
        <v>1</v>
      </c>
    </row>
    <row r="33" spans="1:6" ht="15.75" thickBot="1" x14ac:dyDescent="0.3">
      <c r="A33" s="20" t="s">
        <v>35</v>
      </c>
      <c r="B33" s="21"/>
      <c r="C33" s="21"/>
    </row>
    <row r="34" spans="1:6" ht="25.5" customHeight="1" x14ac:dyDescent="0.25">
      <c r="A34" s="342" t="s">
        <v>124</v>
      </c>
      <c r="B34" s="343"/>
      <c r="C34" s="343"/>
      <c r="D34" s="343"/>
      <c r="E34" s="343"/>
      <c r="F34" s="344"/>
    </row>
    <row r="35" spans="1:6" ht="25.5" customHeight="1" x14ac:dyDescent="0.25">
      <c r="A35" s="336" t="s">
        <v>125</v>
      </c>
      <c r="B35" s="337"/>
      <c r="C35" s="337"/>
      <c r="D35" s="337"/>
      <c r="E35" s="337"/>
      <c r="F35" s="338"/>
    </row>
    <row r="36" spans="1:6" ht="25.5" customHeight="1" x14ac:dyDescent="0.25">
      <c r="A36" s="336" t="s">
        <v>126</v>
      </c>
      <c r="B36" s="337"/>
      <c r="C36" s="337"/>
      <c r="D36" s="337"/>
      <c r="E36" s="337"/>
      <c r="F36" s="338"/>
    </row>
    <row r="37" spans="1:6" ht="25.5" customHeight="1" x14ac:dyDescent="0.25">
      <c r="A37" s="336" t="s">
        <v>127</v>
      </c>
      <c r="B37" s="337"/>
      <c r="C37" s="337"/>
      <c r="D37" s="337"/>
      <c r="E37" s="337"/>
      <c r="F37" s="338"/>
    </row>
    <row r="38" spans="1:6" ht="25.5" customHeight="1" x14ac:dyDescent="0.25">
      <c r="A38" s="336" t="s">
        <v>128</v>
      </c>
      <c r="B38" s="337"/>
      <c r="C38" s="337"/>
      <c r="D38" s="337"/>
      <c r="E38" s="337"/>
      <c r="F38" s="338"/>
    </row>
    <row r="39" spans="1:6" ht="25.5" customHeight="1" x14ac:dyDescent="0.25">
      <c r="A39" s="336" t="s">
        <v>129</v>
      </c>
      <c r="B39" s="337"/>
      <c r="C39" s="337"/>
      <c r="D39" s="337"/>
      <c r="E39" s="337"/>
      <c r="F39" s="338"/>
    </row>
    <row r="40" spans="1:6" ht="25.5" customHeight="1" x14ac:dyDescent="0.25">
      <c r="A40" s="336" t="s">
        <v>131</v>
      </c>
      <c r="B40" s="337"/>
      <c r="C40" s="337"/>
      <c r="D40" s="337"/>
      <c r="E40" s="337"/>
      <c r="F40" s="338"/>
    </row>
    <row r="41" spans="1:6" ht="25.5" customHeight="1" thickBot="1" x14ac:dyDescent="0.3">
      <c r="A41" s="339" t="s">
        <v>130</v>
      </c>
      <c r="B41" s="340"/>
      <c r="C41" s="340"/>
      <c r="D41" s="340"/>
      <c r="E41" s="340"/>
      <c r="F41" s="341"/>
    </row>
  </sheetData>
  <mergeCells count="19">
    <mergeCell ref="A39:F39"/>
    <mergeCell ref="A40:F40"/>
    <mergeCell ref="A41:F41"/>
    <mergeCell ref="A34:F34"/>
    <mergeCell ref="A35:F35"/>
    <mergeCell ref="A36:F36"/>
    <mergeCell ref="A37:F37"/>
    <mergeCell ref="A38:F38"/>
    <mergeCell ref="A1:E1"/>
    <mergeCell ref="A2:E2"/>
    <mergeCell ref="A4:B4"/>
    <mergeCell ref="A9:B9"/>
    <mergeCell ref="A10:B10"/>
    <mergeCell ref="A16:B16"/>
    <mergeCell ref="A11:B11"/>
    <mergeCell ref="A12:B12"/>
    <mergeCell ref="A13:B13"/>
    <mergeCell ref="A14:B14"/>
    <mergeCell ref="A15:B15"/>
  </mergeCells>
  <pageMargins left="0.56999999999999995" right="0.25" top="0.75" bottom="0.46" header="0.3" footer="0.2"/>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5:J26"/>
  <sheetViews>
    <sheetView topLeftCell="A31" zoomScale="110" zoomScaleNormal="110" workbookViewId="0">
      <selection activeCell="A12" sqref="A12:A14"/>
    </sheetView>
  </sheetViews>
  <sheetFormatPr baseColWidth="10" defaultRowHeight="15.75" x14ac:dyDescent="0.25"/>
  <cols>
    <col min="1" max="1" width="25" style="7" customWidth="1"/>
    <col min="2" max="2" width="11" style="7" customWidth="1"/>
    <col min="3" max="3" width="10.42578125" style="7" customWidth="1"/>
    <col min="4" max="4" width="10.5703125" style="7" customWidth="1"/>
    <col min="5" max="5" width="37.5703125" style="7" customWidth="1"/>
    <col min="6" max="6" width="26" customWidth="1"/>
  </cols>
  <sheetData>
    <row r="5" spans="1:10" ht="11.25" customHeight="1" x14ac:dyDescent="0.25">
      <c r="A5" s="281"/>
      <c r="B5" s="281"/>
      <c r="C5" s="281"/>
      <c r="D5" s="281"/>
      <c r="E5" s="281"/>
    </row>
    <row r="6" spans="1:10" ht="63" customHeight="1" x14ac:dyDescent="0.25">
      <c r="A6" s="335" t="s">
        <v>103</v>
      </c>
      <c r="B6" s="335"/>
      <c r="C6" s="335"/>
      <c r="D6" s="335"/>
      <c r="E6" s="335"/>
    </row>
    <row r="7" spans="1:10" ht="16.5" thickBot="1" x14ac:dyDescent="0.3">
      <c r="A7" s="34"/>
      <c r="B7" s="34"/>
      <c r="C7" s="34"/>
      <c r="D7" s="9"/>
      <c r="E7" s="10" t="s">
        <v>133</v>
      </c>
    </row>
    <row r="8" spans="1:10" ht="24.75" thickBot="1" x14ac:dyDescent="0.3">
      <c r="A8" s="36" t="s">
        <v>0</v>
      </c>
      <c r="B8" s="37" t="s">
        <v>61</v>
      </c>
      <c r="C8" s="37" t="s">
        <v>1</v>
      </c>
      <c r="D8" s="38" t="s">
        <v>2</v>
      </c>
      <c r="E8" s="39" t="s">
        <v>3</v>
      </c>
      <c r="F8" s="39" t="s">
        <v>246</v>
      </c>
    </row>
    <row r="9" spans="1:10" thickBot="1" x14ac:dyDescent="0.3">
      <c r="A9" s="349" t="s">
        <v>167</v>
      </c>
      <c r="B9" s="350" t="s">
        <v>80</v>
      </c>
      <c r="C9" s="351">
        <v>43196</v>
      </c>
      <c r="D9" s="349" t="s">
        <v>148</v>
      </c>
      <c r="E9" s="352" t="s">
        <v>149</v>
      </c>
      <c r="F9" s="345" t="s">
        <v>248</v>
      </c>
    </row>
    <row r="10" spans="1:10" thickBot="1" x14ac:dyDescent="0.3">
      <c r="A10" s="349"/>
      <c r="B10" s="350"/>
      <c r="C10" s="351"/>
      <c r="D10" s="349"/>
      <c r="E10" s="352"/>
      <c r="F10" s="346"/>
    </row>
    <row r="11" spans="1:10" ht="177" customHeight="1" thickBot="1" x14ac:dyDescent="0.3">
      <c r="A11" s="349"/>
      <c r="B11" s="350"/>
      <c r="C11" s="351"/>
      <c r="D11" s="349"/>
      <c r="E11" s="352"/>
      <c r="F11" s="347"/>
    </row>
    <row r="12" spans="1:10" thickBot="1" x14ac:dyDescent="0.3">
      <c r="A12" s="349" t="s">
        <v>177</v>
      </c>
      <c r="B12" s="350" t="s">
        <v>141</v>
      </c>
      <c r="C12" s="353">
        <v>43200</v>
      </c>
      <c r="D12" s="350" t="s">
        <v>21</v>
      </c>
      <c r="E12" s="354" t="s">
        <v>151</v>
      </c>
      <c r="F12" s="345" t="s">
        <v>249</v>
      </c>
    </row>
    <row r="13" spans="1:10" thickBot="1" x14ac:dyDescent="0.3">
      <c r="A13" s="349"/>
      <c r="B13" s="350"/>
      <c r="C13" s="353"/>
      <c r="D13" s="350"/>
      <c r="E13" s="354"/>
      <c r="F13" s="346"/>
    </row>
    <row r="14" spans="1:10" ht="119.25" customHeight="1" thickBot="1" x14ac:dyDescent="0.3">
      <c r="A14" s="349"/>
      <c r="B14" s="350"/>
      <c r="C14" s="353"/>
      <c r="D14" s="350"/>
      <c r="E14" s="354"/>
      <c r="F14" s="347"/>
      <c r="H14" t="s">
        <v>170</v>
      </c>
    </row>
    <row r="15" spans="1:10" ht="189" customHeight="1" thickBot="1" x14ac:dyDescent="0.3">
      <c r="A15" s="48" t="s">
        <v>171</v>
      </c>
      <c r="B15" s="49" t="s">
        <v>135</v>
      </c>
      <c r="C15" s="50">
        <v>43199</v>
      </c>
      <c r="D15" s="49" t="s">
        <v>136</v>
      </c>
      <c r="E15" s="64" t="s">
        <v>173</v>
      </c>
      <c r="F15" s="348"/>
      <c r="J15" t="s">
        <v>169</v>
      </c>
    </row>
    <row r="16" spans="1:10" s="47" customFormat="1" ht="152.25" customHeight="1" thickBot="1" x14ac:dyDescent="0.3">
      <c r="A16" s="48" t="s">
        <v>159</v>
      </c>
      <c r="B16" s="49" t="s">
        <v>137</v>
      </c>
      <c r="C16" s="50">
        <v>43201</v>
      </c>
      <c r="D16" s="49" t="s">
        <v>102</v>
      </c>
      <c r="E16" s="51" t="s">
        <v>156</v>
      </c>
      <c r="F16" s="348"/>
    </row>
    <row r="17" spans="1:6" s="47" customFormat="1" ht="162" customHeight="1" thickBot="1" x14ac:dyDescent="0.3">
      <c r="A17" s="48" t="s">
        <v>138</v>
      </c>
      <c r="B17" s="49" t="s">
        <v>110</v>
      </c>
      <c r="C17" s="50">
        <v>43205</v>
      </c>
      <c r="D17" s="49" t="s">
        <v>139</v>
      </c>
      <c r="E17" s="51" t="s">
        <v>175</v>
      </c>
      <c r="F17" s="348"/>
    </row>
    <row r="18" spans="1:6" s="47" customFormat="1" ht="144.75" customHeight="1" thickBot="1" x14ac:dyDescent="0.3">
      <c r="A18" s="48" t="s">
        <v>172</v>
      </c>
      <c r="B18" s="49" t="s">
        <v>140</v>
      </c>
      <c r="C18" s="50">
        <v>43205</v>
      </c>
      <c r="D18" s="49" t="s">
        <v>21</v>
      </c>
      <c r="E18" s="51" t="s">
        <v>168</v>
      </c>
      <c r="F18" s="348"/>
    </row>
    <row r="19" spans="1:6" s="47" customFormat="1" ht="150.75" customHeight="1" thickBot="1" x14ac:dyDescent="0.3">
      <c r="A19" s="48" t="s">
        <v>143</v>
      </c>
      <c r="B19" s="49" t="s">
        <v>142</v>
      </c>
      <c r="C19" s="50">
        <v>43210</v>
      </c>
      <c r="D19" s="49" t="s">
        <v>71</v>
      </c>
      <c r="E19" s="51" t="s">
        <v>157</v>
      </c>
      <c r="F19" s="348"/>
    </row>
    <row r="20" spans="1:6" s="47" customFormat="1" ht="126.75" customHeight="1" thickBot="1" x14ac:dyDescent="0.3">
      <c r="A20" s="48" t="s">
        <v>176</v>
      </c>
      <c r="B20" s="49" t="s">
        <v>162</v>
      </c>
      <c r="C20" s="50">
        <v>43213</v>
      </c>
      <c r="D20" s="49" t="s">
        <v>21</v>
      </c>
      <c r="E20" s="51" t="s">
        <v>174</v>
      </c>
      <c r="F20" s="348"/>
    </row>
    <row r="21" spans="1:6" s="47" customFormat="1" ht="150.75" customHeight="1" thickBot="1" x14ac:dyDescent="0.3">
      <c r="A21" s="48" t="s">
        <v>144</v>
      </c>
      <c r="B21" s="49" t="s">
        <v>145</v>
      </c>
      <c r="C21" s="50">
        <v>43214</v>
      </c>
      <c r="D21" s="49" t="s">
        <v>71</v>
      </c>
      <c r="E21" s="51" t="s">
        <v>152</v>
      </c>
      <c r="F21" s="65"/>
    </row>
    <row r="22" spans="1:6" s="47" customFormat="1" ht="171" customHeight="1" thickBot="1" x14ac:dyDescent="0.3">
      <c r="A22" s="48" t="s">
        <v>164</v>
      </c>
      <c r="B22" s="49" t="s">
        <v>163</v>
      </c>
      <c r="C22" s="50">
        <v>43214</v>
      </c>
      <c r="D22" s="49" t="s">
        <v>71</v>
      </c>
      <c r="E22" s="51" t="s">
        <v>165</v>
      </c>
      <c r="F22" s="65"/>
    </row>
    <row r="23" spans="1:6" s="47" customFormat="1" ht="140.25" customHeight="1" thickBot="1" x14ac:dyDescent="0.3">
      <c r="A23" s="48" t="s">
        <v>147</v>
      </c>
      <c r="B23" s="49" t="s">
        <v>146</v>
      </c>
      <c r="C23" s="50">
        <v>43215</v>
      </c>
      <c r="D23" s="49" t="s">
        <v>71</v>
      </c>
      <c r="E23" s="51" t="s">
        <v>150</v>
      </c>
      <c r="F23" s="65"/>
    </row>
    <row r="24" spans="1:6" s="47" customFormat="1" ht="140.25" customHeight="1" thickBot="1" x14ac:dyDescent="0.3">
      <c r="A24" s="48" t="s">
        <v>164</v>
      </c>
      <c r="B24" s="49" t="s">
        <v>163</v>
      </c>
      <c r="C24" s="50">
        <v>43216</v>
      </c>
      <c r="D24" s="49" t="s">
        <v>71</v>
      </c>
      <c r="E24" s="51" t="s">
        <v>166</v>
      </c>
      <c r="F24" s="65"/>
    </row>
    <row r="25" spans="1:6" s="47" customFormat="1" ht="178.5" customHeight="1" thickBot="1" x14ac:dyDescent="0.3">
      <c r="A25" s="48" t="s">
        <v>153</v>
      </c>
      <c r="B25" s="49" t="s">
        <v>154</v>
      </c>
      <c r="C25" s="50">
        <v>43217</v>
      </c>
      <c r="D25" s="49" t="s">
        <v>71</v>
      </c>
      <c r="E25" s="51" t="s">
        <v>155</v>
      </c>
      <c r="F25" s="65"/>
    </row>
    <row r="26" spans="1:6" s="47" customFormat="1" ht="261.75" customHeight="1" thickBot="1" x14ac:dyDescent="0.3">
      <c r="A26" s="48" t="s">
        <v>158</v>
      </c>
      <c r="B26" s="49" t="s">
        <v>160</v>
      </c>
      <c r="C26" s="50">
        <v>43220</v>
      </c>
      <c r="D26" s="49" t="s">
        <v>71</v>
      </c>
      <c r="E26" s="51" t="s">
        <v>161</v>
      </c>
      <c r="F26" s="65"/>
    </row>
  </sheetData>
  <mergeCells count="16">
    <mergeCell ref="F9:F11"/>
    <mergeCell ref="F12:F14"/>
    <mergeCell ref="F15:F17"/>
    <mergeCell ref="F18:F20"/>
    <mergeCell ref="A5:E5"/>
    <mergeCell ref="A6:E6"/>
    <mergeCell ref="A9:A11"/>
    <mergeCell ref="B9:B11"/>
    <mergeCell ref="C9:C11"/>
    <mergeCell ref="D9:D11"/>
    <mergeCell ref="E9:E11"/>
    <mergeCell ref="A12:A14"/>
    <mergeCell ref="B12:B14"/>
    <mergeCell ref="C12:C14"/>
    <mergeCell ref="D12:D14"/>
    <mergeCell ref="E12:E14"/>
  </mergeCells>
  <pageMargins left="0.39370078740157483" right="0.35433070866141736" top="0.47" bottom="0.7" header="0.19" footer="0.19685039370078741"/>
  <pageSetup paperSize="9" orientation="portrait" r:id="rId1"/>
  <headerFooter>
    <oddFooter>&amp;LSuperintendencia de Vigilancia y Seguridad Privada&amp;C&amp;D&amp;R&amp;N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46</vt:i4>
      </vt:variant>
      <vt:variant>
        <vt:lpstr>Rangos con nombre</vt:lpstr>
      </vt:variant>
      <vt:variant>
        <vt:i4>19</vt:i4>
      </vt:variant>
    </vt:vector>
  </HeadingPairs>
  <TitlesOfParts>
    <vt:vector size="65" baseType="lpstr">
      <vt:lpstr>METRON</vt:lpstr>
      <vt:lpstr>MAR-2020</vt:lpstr>
      <vt:lpstr>ENERO </vt:lpstr>
      <vt:lpstr>ENERO GRAFICO</vt:lpstr>
      <vt:lpstr>FEBRERO</vt:lpstr>
      <vt:lpstr>FEBRERO GRAFICO</vt:lpstr>
      <vt:lpstr>MARZO</vt:lpstr>
      <vt:lpstr>MARZO GRAFICO</vt:lpstr>
      <vt:lpstr>ABRIL</vt:lpstr>
      <vt:lpstr>ABRIL GRAFICO</vt:lpstr>
      <vt:lpstr>MAYO</vt:lpstr>
      <vt:lpstr>MAYO GRAFICO</vt:lpstr>
      <vt:lpstr>JUNIO</vt:lpstr>
      <vt:lpstr>JUNIO GRAFICO</vt:lpstr>
      <vt:lpstr>JULIO </vt:lpstr>
      <vt:lpstr>Hoja1</vt:lpstr>
      <vt:lpstr>JULIO GRAFICO</vt:lpstr>
      <vt:lpstr>AGOSTO</vt:lpstr>
      <vt:lpstr>AGOSTO GRAFICO</vt:lpstr>
      <vt:lpstr>SEPTIEMBRE </vt:lpstr>
      <vt:lpstr>SEPTIEMBRE GRAFICO</vt:lpstr>
      <vt:lpstr>OCTUBRE</vt:lpstr>
      <vt:lpstr>OCTUBRE GRAFICO</vt:lpstr>
      <vt:lpstr>DICIEMBRE GRAFICO</vt:lpstr>
      <vt:lpstr>ENERO 2019</vt:lpstr>
      <vt:lpstr>GRAFICO ENERO</vt:lpstr>
      <vt:lpstr>FEBRERO 2019</vt:lpstr>
      <vt:lpstr>GRAFICO FEBRERO</vt:lpstr>
      <vt:lpstr>MARZO 2019</vt:lpstr>
      <vt:lpstr>GRAFICO MARZO</vt:lpstr>
      <vt:lpstr>ABRIL 2019</vt:lpstr>
      <vt:lpstr>GRAFICO ABRIL</vt:lpstr>
      <vt:lpstr>MAYO 2019</vt:lpstr>
      <vt:lpstr>GRAFICO MAYO</vt:lpstr>
      <vt:lpstr>JUNIO 2019</vt:lpstr>
      <vt:lpstr>GRAFICO JUNIO</vt:lpstr>
      <vt:lpstr>JULIO 2019</vt:lpstr>
      <vt:lpstr>GRAFICO JULIO 2019</vt:lpstr>
      <vt:lpstr>AGOSTO 2019</vt:lpstr>
      <vt:lpstr>GRAFICO AGOSTO 2019</vt:lpstr>
      <vt:lpstr>SEPTIEMBRE 2019</vt:lpstr>
      <vt:lpstr>GRAFICO SEPTIEMBRE 2019</vt:lpstr>
      <vt:lpstr>OCTUBRE 2019</vt:lpstr>
      <vt:lpstr>GRAFICO OCTUBRE 2019</vt:lpstr>
      <vt:lpstr>NOVIEMBRE 2019</vt:lpstr>
      <vt:lpstr>GRAFICO NOVIEMBRE 2019</vt:lpstr>
      <vt:lpstr>ABRIL!Print_Area</vt:lpstr>
      <vt:lpstr>AGOSTO!Print_Area</vt:lpstr>
      <vt:lpstr>'ENERO '!Print_Area</vt:lpstr>
      <vt:lpstr>'JULIO '!Print_Area</vt:lpstr>
      <vt:lpstr>JUNIO!Print_Area</vt:lpstr>
      <vt:lpstr>'MAR-2020'!Print_Area</vt:lpstr>
      <vt:lpstr>OCTUBRE!Print_Area</vt:lpstr>
      <vt:lpstr>'SEPTIEMBRE '!Print_Area</vt:lpstr>
      <vt:lpstr>ABRIL!Print_Titles</vt:lpstr>
      <vt:lpstr>AGOSTO!Print_Titles</vt:lpstr>
      <vt:lpstr>'ENERO '!Print_Titles</vt:lpstr>
      <vt:lpstr>'ENERO 2019'!Print_Titles</vt:lpstr>
      <vt:lpstr>FEBRERO!Print_Titles</vt:lpstr>
      <vt:lpstr>'JULIO '!Print_Titles</vt:lpstr>
      <vt:lpstr>JUNIO!Print_Titles</vt:lpstr>
      <vt:lpstr>MARZO!Print_Titles</vt:lpstr>
      <vt:lpstr>MAYO!Print_Titles</vt:lpstr>
      <vt:lpstr>OCTUBRE!Print_Titles</vt:lpstr>
      <vt:lpstr>'SEPTIEMBRE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Rafel Melo Almonte</dc:creator>
  <cp:lastModifiedBy>Joan Breton</cp:lastModifiedBy>
  <cp:lastPrinted>2019-12-30T15:38:34Z</cp:lastPrinted>
  <dcterms:created xsi:type="dcterms:W3CDTF">2017-12-07T19:34:39Z</dcterms:created>
  <dcterms:modified xsi:type="dcterms:W3CDTF">2020-05-14T21:24:22Z</dcterms:modified>
</cp:coreProperties>
</file>