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pjose\Desktop\TRANSPARENCIA 2021\TRANSPARENCIA OCTUBRE 2021\"/>
    </mc:Choice>
  </mc:AlternateContent>
  <xr:revisionPtr revIDLastSave="0" documentId="13_ncr:1_{825D824B-72B4-45F8-AD7A-573AE518C1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'!$B$1:$AA$106</definedName>
    <definedName name="_xlnm.Print_Titles" localSheetId="0">'Plantilla Ejecución '!$7:$7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" l="1"/>
  <c r="M51" i="3"/>
  <c r="M73" i="3" s="1"/>
  <c r="M25" i="3"/>
  <c r="L25" i="3"/>
  <c r="L73" i="3" s="1"/>
  <c r="K73" i="3"/>
  <c r="L51" i="3"/>
  <c r="L9" i="3"/>
  <c r="L15" i="3"/>
  <c r="E9" i="3"/>
  <c r="J15" i="3"/>
  <c r="J25" i="3"/>
  <c r="J73" i="3"/>
  <c r="I15" i="3"/>
  <c r="I25" i="3"/>
  <c r="I73" i="3" s="1"/>
  <c r="H25" i="3"/>
  <c r="F25" i="3"/>
  <c r="H15" i="3"/>
  <c r="F15" i="3"/>
  <c r="F8" i="3" s="1"/>
  <c r="G73" i="3"/>
  <c r="E15" i="3"/>
  <c r="E8" i="3" s="1"/>
  <c r="E25" i="3"/>
  <c r="D9" i="3"/>
  <c r="D25" i="3"/>
  <c r="D15" i="3"/>
  <c r="D73" i="3" s="1"/>
  <c r="F73" i="3" l="1"/>
  <c r="H73" i="3"/>
  <c r="E73" i="3"/>
  <c r="C8" i="3"/>
  <c r="O86" i="3"/>
  <c r="O75" i="3"/>
  <c r="O84" i="3" s="1"/>
  <c r="C9" i="3" l="1"/>
  <c r="C25" i="3" l="1"/>
  <c r="C69" i="3"/>
  <c r="C66" i="3"/>
  <c r="C61" i="3"/>
  <c r="C51" i="3"/>
  <c r="C43" i="3"/>
  <c r="C35" i="3"/>
  <c r="C15" i="3"/>
  <c r="N75" i="3" l="1"/>
  <c r="N84" i="3" s="1"/>
  <c r="N86" i="3" l="1"/>
  <c r="M75" i="3" l="1"/>
  <c r="M84" i="3" s="1"/>
  <c r="M86" i="3" l="1"/>
  <c r="L75" i="3"/>
  <c r="L84" i="3" s="1"/>
  <c r="K86" i="3" s="1"/>
  <c r="L86" i="3" l="1"/>
  <c r="E75" i="3"/>
  <c r="E84" i="3" s="1"/>
  <c r="F75" i="3"/>
  <c r="F84" i="3" s="1"/>
  <c r="G75" i="3"/>
  <c r="G84" i="3" s="1"/>
  <c r="H75" i="3"/>
  <c r="H84" i="3" s="1"/>
  <c r="H86" i="3" s="1"/>
  <c r="I75" i="3"/>
  <c r="I84" i="3" s="1"/>
  <c r="J75" i="3"/>
  <c r="J84" i="3" s="1"/>
  <c r="K75" i="3"/>
  <c r="K84" i="3" s="1"/>
  <c r="J86" i="3" l="1"/>
  <c r="I86" i="3" l="1"/>
  <c r="G86" i="3" l="1"/>
  <c r="F86" i="3"/>
  <c r="D75" i="3" l="1"/>
  <c r="D84" i="3" s="1"/>
  <c r="C11" i="3"/>
  <c r="C12" i="3"/>
  <c r="C13" i="3"/>
  <c r="C17" i="3"/>
  <c r="C19" i="3"/>
  <c r="C21" i="3"/>
  <c r="C24" i="3"/>
  <c r="C27" i="3"/>
  <c r="C29" i="3"/>
  <c r="C30" i="3"/>
  <c r="C31" i="3"/>
  <c r="C33" i="3"/>
  <c r="C36" i="3"/>
  <c r="C37" i="3"/>
  <c r="C38" i="3"/>
  <c r="C39" i="3"/>
  <c r="C40" i="3"/>
  <c r="C41" i="3"/>
  <c r="C42" i="3"/>
  <c r="C44" i="3"/>
  <c r="C45" i="3"/>
  <c r="C46" i="3"/>
  <c r="C47" i="3"/>
  <c r="C48" i="3"/>
  <c r="C49" i="3"/>
  <c r="C50" i="3"/>
  <c r="C53" i="3"/>
  <c r="C54" i="3"/>
  <c r="C55" i="3"/>
  <c r="C56" i="3"/>
  <c r="C57" i="3"/>
  <c r="C58" i="3"/>
  <c r="C59" i="3"/>
  <c r="C60" i="3"/>
  <c r="C62" i="3"/>
  <c r="C63" i="3"/>
  <c r="C64" i="3"/>
  <c r="C65" i="3"/>
  <c r="C67" i="3"/>
  <c r="C68" i="3"/>
  <c r="C70" i="3"/>
  <c r="C71" i="3"/>
  <c r="C72" i="3"/>
  <c r="C73" i="3" l="1"/>
  <c r="E86" i="3"/>
  <c r="D86" i="3"/>
  <c r="C75" i="3" l="1"/>
  <c r="C84" i="3" l="1"/>
  <c r="C86" i="3"/>
</calcChain>
</file>

<file path=xl/sharedStrings.xml><?xml version="1.0" encoding="utf-8"?>
<sst xmlns="http://schemas.openxmlformats.org/spreadsheetml/2006/main" count="107" uniqueCount="107">
  <si>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</si>
  <si>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</si>
  <si>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</si>
  <si>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</si>
  <si>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</si>
  <si>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</si>
  <si>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</si>
  <si>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</si>
  <si>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</si>
  <si>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</si>
  <si>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</si>
  <si>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</si>
  <si>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</si>
  <si>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</si>
  <si>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</si>
  <si>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</si>
  <si>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</si>
  <si>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</si>
  <si>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</si>
  <si>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</si>
  <si>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</si>
  <si>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</si>
  <si>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</si>
  <si>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</si>
  <si>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</si>
  <si>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</si>
  <si>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</si>
  <si>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</si>
  <si>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</si>
  <si>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</si>
  <si>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</si>
  <si>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</si>
  <si>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</si>
  <si>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</si>
  <si>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</si>
  <si>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</si>
  <si>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</si>
  <si>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</si>
  <si>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</si>
  <si>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</si>
  <si>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</si>
  <si>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</si>
  <si>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</si>
  <si>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</si>
  <si>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</si>
  <si>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</si>
  <si>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</si>
  <si>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</si>
  <si>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</si>
  <si>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</si>
  <si>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</si>
  <si>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</si>
  <si>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</si>
  <si>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</si>
  <si>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</si>
  <si>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</si>
  <si>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</si>
  <si>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</si>
  <si>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</si>
  <si>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</si>
  <si>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</si>
  <si>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</si>
  <si>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</si>
  <si>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</si>
  <si>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</si>
  <si>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</si>
  <si>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</si>
  <si>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</si>
  <si>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</si>
  <si>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</si>
  <si>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</si>
  <si>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</si>
  <si>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</si>
  <si>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</si>
  <si>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</si>
  <si>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</si>
  <si>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</si>
  <si>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</si>
  <si>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</si>
  <si>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</si>
  <si>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</si>
  <si>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3. Se presenta la clasificación objetal del gasto al nivel de cuenta. </t>
  </si>
  <si>
    <t xml:space="preserve">1. Gasto devengado.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</si>
  <si>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</si>
  <si>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</si>
  <si>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</si>
  <si>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</si>
  <si>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Ministerio de Defensa</t>
  </si>
  <si>
    <t>Fuente: 0100</t>
  </si>
  <si>
    <t>Febrero</t>
  </si>
  <si>
    <t>Marzo</t>
  </si>
  <si>
    <t>Abril</t>
  </si>
  <si>
    <t>Mayo</t>
  </si>
  <si>
    <t>Junio</t>
  </si>
  <si>
    <t xml:space="preserve"> </t>
  </si>
  <si>
    <t>Julio</t>
  </si>
  <si>
    <t xml:space="preserve">      Superintendencia de Vigilancia y Seguridad Privada</t>
  </si>
  <si>
    <t>Agosto</t>
  </si>
  <si>
    <t xml:space="preserve">                                                                                                                                                                                                     </t>
  </si>
  <si>
    <t>Septiembre</t>
  </si>
  <si>
    <t>Octubre</t>
  </si>
  <si>
    <t>Noviembre</t>
  </si>
  <si>
    <t>Diciembre</t>
  </si>
  <si>
    <t>Año 2021</t>
  </si>
  <si>
    <t>2. Se presenta el gasto por mes, cada mes se debe actualizar el gasto devengado de los meses anteriores.</t>
  </si>
  <si>
    <t>Fecha de registro: hasta el 31 de Septiembre del 2021</t>
  </si>
  <si>
    <t>Fecha de imputación: hasta el 31 de Septiembre 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</si>
</sst>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164" fontId="0" fillId="0" borderId="0" xfId="1" applyFont="1"/>
    <xf numFmtId="164" fontId="0" fillId="0" borderId="0" xfId="0" applyNumberFormat="1"/>
    <xf numFmtId="4" fontId="0" fillId="0" borderId="0" xfId="0" applyNumberFormat="1"/>
    <xf numFmtId="43" fontId="0" fillId="0" borderId="0" xfId="0" applyNumberFormat="1"/>
    <xf numFmtId="0" fontId="2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4" fontId="3" fillId="0" borderId="0" xfId="0" applyNumberFormat="1" applyFont="1" applyAlignment="1">
      <alignment wrapText="1"/>
    </xf>
    <xf numFmtId="0" fontId="4" fillId="0" borderId="0" xfId="0" applyFont="1" applyAlignment="1">
      <alignment horizontal="left" vertical="center" wrapText="1"/>
    </xf>
    <xf numFmtId="164" fontId="4" fillId="0" borderId="0" xfId="1" applyFont="1" applyAlignment="1">
      <alignment vertical="center" wrapText="1"/>
    </xf>
    <xf numFmtId="4" fontId="4" fillId="0" borderId="0" xfId="0" applyNumberFormat="1" applyFont="1" applyAlignment="1">
      <alignment wrapText="1"/>
    </xf>
    <xf numFmtId="4" fontId="4" fillId="0" borderId="0" xfId="0" applyNumberFormat="1" applyFont="1"/>
    <xf numFmtId="165" fontId="4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4" fontId="3" fillId="0" borderId="0" xfId="0" applyNumberFormat="1" applyFont="1"/>
    <xf numFmtId="0" fontId="3" fillId="2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165" fontId="3" fillId="3" borderId="0" xfId="0" applyNumberFormat="1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164" fontId="4" fillId="0" borderId="0" xfId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4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423333</xdr:colOff>
      <xdr:row>0</xdr:row>
      <xdr:rowOff>31750</xdr:rowOff>
    </xdr:from>
    <xdr:to>
      <xdr:col>14</xdr:col>
      <xdr:colOff>656167</xdr:colOff>
      <xdr:row>5</xdr:row>
      <xdr:rowOff>137583</xdr:rowOff>
    </xdr:to>
    <xdr:pic>
      <xdr:nvPicPr>
        <xdr:cNvPr id="4" name="Imagen 3" descr="IMG-20170722-WA000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58083" y="31750"/>
          <a:ext cx="1047751" cy="1174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115359</xdr:colOff>
      <xdr:row>0</xdr:row>
      <xdr:rowOff>106892</xdr:rowOff>
    </xdr:from>
    <xdr:to>
      <xdr:col>1</xdr:col>
      <xdr:colOff>1746251</xdr:colOff>
      <xdr:row>5</xdr:row>
      <xdr:rowOff>7408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5359" y="106892"/>
          <a:ext cx="1630892" cy="969433"/>
        </a:xfrm>
        <a:prstGeom prst="rect">
          <a:avLst/>
        </a:prstGeom>
      </xdr:spPr>
    </xdr:pic>
    <xdr:clientData/>
  </xdr:twoCellAnchor>
  <xdr:twoCellAnchor>
    <xdr:from>
      <xdr:col>1</xdr:col>
      <xdr:colOff>423333</xdr:colOff>
      <xdr:row>101</xdr:row>
      <xdr:rowOff>87842</xdr:rowOff>
    </xdr:from>
    <xdr:to>
      <xdr:col>14</xdr:col>
      <xdr:colOff>433917</xdr:colOff>
      <xdr:row>105</xdr:row>
      <xdr:rowOff>105832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23333" y="25646592"/>
          <a:ext cx="12160251" cy="7799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DO" sz="1100"/>
        </a:p>
      </xdr:txBody>
    </xdr:sp>
    <xdr:clientData/>
  </xdr:twoCellAnchor>
  <xdr:twoCellAnchor editAs="oneCell">
    <xdr:from>
      <xdr:col>1</xdr:col>
      <xdr:colOff>560915</xdr:colOff>
      <xdr:row>99</xdr:row>
      <xdr:rowOff>116417</xdr:rowOff>
    </xdr:from>
    <xdr:to>
      <xdr:col>3</xdr:col>
      <xdr:colOff>433915</xdr:colOff>
      <xdr:row>106</xdr:row>
      <xdr:rowOff>169333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6BD4EF1-2721-4819-BE14-7DF4644D8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5" y="25294167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296334</xdr:colOff>
      <xdr:row>95</xdr:row>
      <xdr:rowOff>127000</xdr:rowOff>
    </xdr:from>
    <xdr:to>
      <xdr:col>8</xdr:col>
      <xdr:colOff>253999</xdr:colOff>
      <xdr:row>107</xdr:row>
      <xdr:rowOff>148165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D477CF8-F9AF-440E-B2B3-3C4859216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917" y="24415750"/>
          <a:ext cx="2285999" cy="24341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31750</xdr:colOff>
      <xdr:row>100</xdr:row>
      <xdr:rowOff>84667</xdr:rowOff>
    </xdr:from>
    <xdr:to>
      <xdr:col>14</xdr:col>
      <xdr:colOff>179916</xdr:colOff>
      <xdr:row>107</xdr:row>
      <xdr:rowOff>141817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E7E6A0B-8745-469B-BBBD-31A7A152F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0" y="25452917"/>
          <a:ext cx="3344333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95250</xdr:colOff>
      <xdr:row>12</xdr:row>
      <xdr:rowOff>31751</xdr:rowOff>
    </xdr:from>
    <xdr:to>
      <xdr:col>27</xdr:col>
      <xdr:colOff>201251</xdr:colOff>
      <xdr:row>20</xdr:row>
      <xdr:rowOff>31060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AFC4BE-F65F-4A48-96E3-B1197D661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244917" y="2614084"/>
          <a:ext cx="963251" cy="1798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5"/>
  <sheetViews>
    <sheetView showGridLines="0" tabSelected="1" topLeftCell="B4" zoomScale="90" zoomScaleNormal="90" workbookViewId="0">
      <selection activeCell="N11" sqref="N11"/>
    </sheetView>
  </sheetViews>
  <sheetFormatPr baseColWidth="10" defaultColWidth="9.140625" defaultRowHeight="15" x14ac:dyDescent="0.25"/>
  <cols>
    <col min="1" max="1" width="1.140625" hidden="1" customWidth="1"/>
    <col min="2" max="2" width="36.85546875" customWidth="1"/>
    <col min="3" max="3" width="13.28515625" customWidth="1"/>
    <col min="4" max="4" width="11.7109375" customWidth="1"/>
    <col min="5" max="5" width="12.5703125" customWidth="1"/>
    <col min="6" max="6" width="11.85546875" customWidth="1"/>
    <col min="7" max="7" width="11.42578125" customWidth="1"/>
    <col min="8" max="8" width="11.5703125" customWidth="1"/>
    <col min="9" max="9" width="12.140625" customWidth="1"/>
    <col min="10" max="10" width="12.7109375" customWidth="1"/>
    <col min="11" max="11" width="12.5703125" customWidth="1"/>
    <col min="12" max="13" width="11.5703125" customWidth="1"/>
    <col min="14" max="14" width="12.28515625" customWidth="1"/>
    <col min="15" max="15" width="11.7109375" customWidth="1"/>
    <col min="16" max="17" width="7" hidden="1" customWidth="1"/>
    <col min="18" max="26" width="9.140625" hidden="1" customWidth="1"/>
    <col min="27" max="27" width="1.140625" customWidth="1"/>
  </cols>
  <sheetData>
    <row r="1" spans="1:28" ht="18.75" customHeight="1" x14ac:dyDescent="0.25">
      <c r="A1" t="s">
        <v>98</v>
      </c>
      <c r="B1" s="44" t="s">
        <v>87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spans="1:28" ht="18.75" customHeight="1" x14ac:dyDescent="0.25">
      <c r="B2" s="45" t="s">
        <v>96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8" ht="15" customHeight="1" x14ac:dyDescent="0.25">
      <c r="B3" s="43" t="s">
        <v>103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28" ht="15.75" customHeight="1" x14ac:dyDescent="0.25">
      <c r="B4" s="43" t="s">
        <v>85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1:28" ht="15" customHeight="1" x14ac:dyDescent="0.25">
      <c r="B5" s="42" t="s">
        <v>36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</row>
    <row r="6" spans="1:28" ht="15" customHeight="1" x14ac:dyDescent="0.25">
      <c r="B6" s="6"/>
      <c r="C6" s="6"/>
      <c r="D6" s="6"/>
      <c r="E6" s="6"/>
      <c r="F6" s="6"/>
      <c r="G6" s="7"/>
      <c r="H6" s="8"/>
      <c r="I6" s="8"/>
    </row>
    <row r="7" spans="1:28" ht="29.25" customHeight="1" x14ac:dyDescent="0.25">
      <c r="B7" s="9" t="s">
        <v>0</v>
      </c>
      <c r="C7" s="10" t="s">
        <v>86</v>
      </c>
      <c r="D7" s="10" t="s">
        <v>79</v>
      </c>
      <c r="E7" s="10" t="s">
        <v>89</v>
      </c>
      <c r="F7" s="10" t="s">
        <v>90</v>
      </c>
      <c r="G7" s="10" t="s">
        <v>91</v>
      </c>
      <c r="H7" s="10" t="s">
        <v>92</v>
      </c>
      <c r="I7" s="10" t="s">
        <v>93</v>
      </c>
      <c r="J7" s="10" t="s">
        <v>95</v>
      </c>
      <c r="K7" s="10" t="s">
        <v>97</v>
      </c>
      <c r="L7" s="10" t="s">
        <v>99</v>
      </c>
      <c r="M7" s="10" t="s">
        <v>100</v>
      </c>
      <c r="N7" s="10" t="s">
        <v>101</v>
      </c>
      <c r="O7" s="10" t="s">
        <v>102</v>
      </c>
      <c r="AA7" s="2"/>
      <c r="AB7" s="2"/>
    </row>
    <row r="8" spans="1:28" x14ac:dyDescent="0.25">
      <c r="B8" s="11" t="s">
        <v>1</v>
      </c>
      <c r="C8" s="12">
        <f>SUM(D8:O8)</f>
        <v>51422061.880000003</v>
      </c>
      <c r="D8" s="12">
        <f>D9+D15+D25</f>
        <v>3825398.1100000003</v>
      </c>
      <c r="E8" s="12">
        <f>E9+E15+E25</f>
        <v>5365361.1400000006</v>
      </c>
      <c r="F8" s="12">
        <f>F9+F15+F25</f>
        <v>6459751.9600000009</v>
      </c>
      <c r="G8" s="12">
        <v>4868425.1900000004</v>
      </c>
      <c r="H8" s="12">
        <v>5682473.3399999999</v>
      </c>
      <c r="I8" s="12">
        <v>5155019.16</v>
      </c>
      <c r="J8" s="12">
        <v>4283074.32</v>
      </c>
      <c r="K8" s="12">
        <v>5846102.0899999999</v>
      </c>
      <c r="L8" s="12">
        <v>5082367.37</v>
      </c>
      <c r="M8" s="12">
        <v>4854089.2</v>
      </c>
      <c r="N8" s="12"/>
      <c r="O8" s="12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x14ac:dyDescent="0.25">
      <c r="B9" s="13" t="s">
        <v>2</v>
      </c>
      <c r="C9" s="12">
        <f>SUM(D9:O9)</f>
        <v>30575679.900000006</v>
      </c>
      <c r="D9" s="14">
        <f>D10+D14</f>
        <v>3057567.99</v>
      </c>
      <c r="E9" s="14">
        <f>E10+E14</f>
        <v>3057567.99</v>
      </c>
      <c r="F9" s="14">
        <v>3057567.99</v>
      </c>
      <c r="G9" s="14">
        <v>3057567.99</v>
      </c>
      <c r="H9" s="14">
        <v>3057567.99</v>
      </c>
      <c r="I9" s="14">
        <v>3057567.99</v>
      </c>
      <c r="J9" s="14">
        <v>3057567.99</v>
      </c>
      <c r="K9" s="14">
        <v>3057567.99</v>
      </c>
      <c r="L9" s="14">
        <f>L10+L14</f>
        <v>3057567.99</v>
      </c>
      <c r="M9" s="14">
        <v>3057567.99</v>
      </c>
      <c r="N9" s="14"/>
      <c r="O9" s="14"/>
    </row>
    <row r="10" spans="1:28" x14ac:dyDescent="0.25">
      <c r="B10" s="16" t="s">
        <v>3</v>
      </c>
      <c r="C10" s="17"/>
      <c r="D10" s="17">
        <v>3021037.5</v>
      </c>
      <c r="E10" s="17">
        <v>3021037.5</v>
      </c>
      <c r="F10" s="17">
        <v>3021037.5</v>
      </c>
      <c r="G10" s="17">
        <v>3021037.5</v>
      </c>
      <c r="H10" s="17">
        <v>3021037.5</v>
      </c>
      <c r="I10" s="17">
        <v>3021037.5</v>
      </c>
      <c r="J10" s="17">
        <v>3021037.5</v>
      </c>
      <c r="K10" s="17">
        <v>3021037.5</v>
      </c>
      <c r="L10" s="17">
        <v>3021037.5</v>
      </c>
      <c r="M10" s="17">
        <v>3021037.5</v>
      </c>
      <c r="N10" s="19"/>
    </row>
    <row r="11" spans="1:28" x14ac:dyDescent="0.25">
      <c r="B11" s="16" t="s">
        <v>4</v>
      </c>
      <c r="C11" s="17">
        <f t="shared" ref="C11:C40" si="0">SUM(D11:E11)</f>
        <v>0</v>
      </c>
      <c r="D11" s="20"/>
      <c r="E11" s="6"/>
      <c r="F11" s="6"/>
      <c r="G11" s="8"/>
      <c r="H11" s="8"/>
      <c r="I11" s="8"/>
    </row>
    <row r="12" spans="1:28" x14ac:dyDescent="0.25">
      <c r="B12" s="16" t="s">
        <v>37</v>
      </c>
      <c r="C12" s="17">
        <f t="shared" si="0"/>
        <v>0</v>
      </c>
      <c r="D12" s="20"/>
      <c r="E12" s="6"/>
      <c r="F12" s="6"/>
      <c r="G12" s="8"/>
      <c r="H12" s="8"/>
      <c r="I12" s="8"/>
    </row>
    <row r="13" spans="1:28" x14ac:dyDescent="0.25">
      <c r="B13" s="16" t="s">
        <v>5</v>
      </c>
      <c r="C13" s="17">
        <f t="shared" si="0"/>
        <v>0</v>
      </c>
      <c r="D13" s="20"/>
      <c r="E13" s="6"/>
      <c r="F13" s="6"/>
      <c r="G13" s="8"/>
      <c r="H13" s="8"/>
      <c r="I13" s="8"/>
    </row>
    <row r="14" spans="1:28" ht="24" x14ac:dyDescent="0.25">
      <c r="B14" s="16" t="s">
        <v>6</v>
      </c>
      <c r="C14" s="17"/>
      <c r="D14" s="18">
        <v>36530.49</v>
      </c>
      <c r="E14" s="18">
        <v>36530.49</v>
      </c>
      <c r="F14" s="18">
        <v>36530.49</v>
      </c>
      <c r="G14" s="19">
        <v>36530.49</v>
      </c>
      <c r="H14" s="19">
        <v>36530.49</v>
      </c>
      <c r="I14" s="19">
        <v>36624.07</v>
      </c>
      <c r="J14" s="3">
        <v>36530.49</v>
      </c>
      <c r="K14" s="19">
        <v>36530.49</v>
      </c>
      <c r="L14" s="39">
        <v>36530.49</v>
      </c>
      <c r="M14" s="39">
        <v>36530.49</v>
      </c>
      <c r="N14" s="19"/>
      <c r="O14" s="19"/>
    </row>
    <row r="15" spans="1:28" x14ac:dyDescent="0.25">
      <c r="B15" s="13" t="s">
        <v>7</v>
      </c>
      <c r="C15" s="14">
        <f>SUM(D15:O15)</f>
        <v>10465965.59</v>
      </c>
      <c r="D15" s="15">
        <f>D16+D18</f>
        <v>441989.12</v>
      </c>
      <c r="E15" s="15">
        <f>E16+E18+E20+E23</f>
        <v>1170209.1499999999</v>
      </c>
      <c r="F15" s="15">
        <f>F16+F18+F20+F23+F21</f>
        <v>1672908.31</v>
      </c>
      <c r="G15" s="15">
        <v>1078883.5</v>
      </c>
      <c r="H15" s="15">
        <f>H16+H18+H20+H23</f>
        <v>853090.51</v>
      </c>
      <c r="I15" s="15">
        <f>I16+I18+I20+I23</f>
        <v>1365576.17</v>
      </c>
      <c r="J15" s="15">
        <f>J16+J18+J20+J23</f>
        <v>899510.33</v>
      </c>
      <c r="K15" s="15">
        <v>949659.4</v>
      </c>
      <c r="L15" s="41">
        <f>L16+L18+L20</f>
        <v>1016223.89</v>
      </c>
      <c r="M15" s="15">
        <v>1017915.21</v>
      </c>
      <c r="N15" s="15"/>
      <c r="O15" s="15"/>
    </row>
    <row r="16" spans="1:28" x14ac:dyDescent="0.25">
      <c r="B16" s="16" t="s">
        <v>8</v>
      </c>
      <c r="C16" s="17"/>
      <c r="D16" s="17">
        <v>97389.119999999995</v>
      </c>
      <c r="E16" s="18">
        <v>349441.65</v>
      </c>
      <c r="F16" s="18">
        <v>90603.64</v>
      </c>
      <c r="G16" s="19">
        <v>334078.5</v>
      </c>
      <c r="H16" s="19">
        <v>92650.51</v>
      </c>
      <c r="I16" s="19">
        <v>470911.17</v>
      </c>
      <c r="J16" s="3">
        <v>232290.33</v>
      </c>
      <c r="K16" s="19">
        <v>109234.4</v>
      </c>
      <c r="L16" s="39">
        <v>359623.89</v>
      </c>
      <c r="M16" s="19">
        <v>262490.21000000002</v>
      </c>
      <c r="N16" s="19"/>
      <c r="O16" s="19"/>
    </row>
    <row r="17" spans="2:15" ht="24" x14ac:dyDescent="0.25">
      <c r="B17" s="16" t="s">
        <v>9</v>
      </c>
      <c r="C17" s="17">
        <f t="shared" si="0"/>
        <v>0</v>
      </c>
      <c r="D17" s="20"/>
      <c r="E17" s="18"/>
      <c r="F17" s="6"/>
      <c r="G17" s="8"/>
      <c r="H17" s="8"/>
      <c r="I17" s="19"/>
      <c r="N17" s="19"/>
    </row>
    <row r="18" spans="2:15" x14ac:dyDescent="0.25">
      <c r="B18" s="16" t="s">
        <v>10</v>
      </c>
      <c r="C18" s="17"/>
      <c r="D18" s="17">
        <v>344600</v>
      </c>
      <c r="E18" s="18">
        <v>344600</v>
      </c>
      <c r="F18" s="18">
        <v>344600</v>
      </c>
      <c r="G18" s="19">
        <v>344600</v>
      </c>
      <c r="H18" s="19">
        <v>344600</v>
      </c>
      <c r="I18" s="19">
        <v>344600</v>
      </c>
      <c r="J18" s="3">
        <v>344600</v>
      </c>
      <c r="K18" s="19">
        <v>344600</v>
      </c>
      <c r="L18" s="39">
        <v>344600</v>
      </c>
      <c r="M18" s="19">
        <v>344600</v>
      </c>
      <c r="N18" s="19"/>
      <c r="O18" s="19"/>
    </row>
    <row r="19" spans="2:15" ht="18" customHeight="1" x14ac:dyDescent="0.25">
      <c r="B19" s="16" t="s">
        <v>11</v>
      </c>
      <c r="C19" s="17">
        <f t="shared" si="0"/>
        <v>0</v>
      </c>
      <c r="D19" s="20"/>
      <c r="E19" s="18"/>
      <c r="F19" s="6"/>
      <c r="G19" s="8"/>
      <c r="H19" s="19"/>
      <c r="I19" s="19"/>
      <c r="K19" s="19"/>
    </row>
    <row r="20" spans="2:15" x14ac:dyDescent="0.25">
      <c r="B20" s="16" t="s">
        <v>12</v>
      </c>
      <c r="C20" s="17"/>
      <c r="D20" s="17"/>
      <c r="E20" s="18">
        <v>343860</v>
      </c>
      <c r="F20" s="18">
        <v>780940</v>
      </c>
      <c r="G20" s="19">
        <v>312000</v>
      </c>
      <c r="H20" s="19">
        <v>312000</v>
      </c>
      <c r="I20" s="19">
        <v>343860</v>
      </c>
      <c r="J20" s="3">
        <v>322620</v>
      </c>
      <c r="K20" s="19">
        <v>322620</v>
      </c>
      <c r="L20" s="39">
        <v>312000</v>
      </c>
      <c r="M20" s="19">
        <v>322620</v>
      </c>
      <c r="N20" s="19"/>
      <c r="O20" s="19"/>
    </row>
    <row r="21" spans="2:15" x14ac:dyDescent="0.25">
      <c r="B21" s="16" t="s">
        <v>13</v>
      </c>
      <c r="C21" s="17">
        <f t="shared" si="0"/>
        <v>0</v>
      </c>
      <c r="D21" s="20"/>
      <c r="E21" s="18"/>
      <c r="F21" s="18">
        <v>356764.67</v>
      </c>
      <c r="G21" s="8"/>
      <c r="H21" s="19"/>
      <c r="I21" s="19"/>
      <c r="K21" s="19"/>
    </row>
    <row r="22" spans="2:15" ht="36" x14ac:dyDescent="0.25">
      <c r="B22" s="16" t="s">
        <v>14</v>
      </c>
      <c r="C22" s="17"/>
      <c r="D22" s="31"/>
      <c r="E22" s="32"/>
      <c r="F22" s="32"/>
      <c r="G22" s="32"/>
      <c r="H22" s="32"/>
      <c r="I22" s="32"/>
      <c r="N22" s="19"/>
      <c r="O22" s="19"/>
    </row>
    <row r="23" spans="2:15" ht="24" x14ac:dyDescent="0.25">
      <c r="B23" s="16" t="s">
        <v>15</v>
      </c>
      <c r="C23" s="14"/>
      <c r="D23" s="31"/>
      <c r="E23" s="32">
        <v>132307.5</v>
      </c>
      <c r="F23" s="32">
        <v>100000</v>
      </c>
      <c r="G23" s="38">
        <v>88205</v>
      </c>
      <c r="H23" s="32">
        <v>103840</v>
      </c>
      <c r="I23" s="32">
        <v>206205</v>
      </c>
      <c r="J23" s="32"/>
      <c r="K23" s="40">
        <v>173205</v>
      </c>
      <c r="L23" s="40"/>
      <c r="M23" s="32">
        <v>88205</v>
      </c>
      <c r="N23" s="19"/>
    </row>
    <row r="24" spans="2:15" x14ac:dyDescent="0.25">
      <c r="B24" s="16" t="s">
        <v>38</v>
      </c>
      <c r="C24" s="17">
        <f t="shared" si="0"/>
        <v>0</v>
      </c>
      <c r="D24" s="20"/>
      <c r="E24" s="18"/>
      <c r="F24" s="18"/>
      <c r="G24" s="8"/>
      <c r="H24" s="8"/>
      <c r="I24" s="8"/>
    </row>
    <row r="25" spans="2:15" x14ac:dyDescent="0.25">
      <c r="B25" s="13" t="s">
        <v>16</v>
      </c>
      <c r="C25" s="14">
        <f>SUM(D25:O25)</f>
        <v>10190806.390000001</v>
      </c>
      <c r="D25" s="33">
        <f>D26</f>
        <v>325841</v>
      </c>
      <c r="E25" s="33">
        <f>E26+E32</f>
        <v>1137584</v>
      </c>
      <c r="F25" s="33">
        <f>F26+F32+F28+F34</f>
        <v>1729275.66</v>
      </c>
      <c r="G25" s="33">
        <v>731973.7</v>
      </c>
      <c r="H25" s="33">
        <f>H26+H27+H28+H31+H32+H34</f>
        <v>1771814.8399999999</v>
      </c>
      <c r="I25" s="33">
        <f>I26+I27+I28+I31+I32+I34</f>
        <v>731875</v>
      </c>
      <c r="J25" s="33">
        <f>J26+J27+J28+J31+J32+J34</f>
        <v>325996</v>
      </c>
      <c r="K25" s="33">
        <v>1838874.7</v>
      </c>
      <c r="L25" s="33">
        <f>L26+L28+L32+L34</f>
        <v>865575.49</v>
      </c>
      <c r="M25" s="33">
        <f>M26+M28+M32+M34</f>
        <v>731996</v>
      </c>
      <c r="N25" s="33"/>
      <c r="O25" s="33"/>
    </row>
    <row r="26" spans="2:15" ht="24" x14ac:dyDescent="0.25">
      <c r="B26" s="16" t="s">
        <v>17</v>
      </c>
      <c r="C26" s="17"/>
      <c r="D26" s="17">
        <v>325841</v>
      </c>
      <c r="E26" s="18">
        <v>325584</v>
      </c>
      <c r="F26" s="18">
        <v>326020.8</v>
      </c>
      <c r="G26" s="19">
        <v>325973.7</v>
      </c>
      <c r="H26" s="19">
        <v>325965.93</v>
      </c>
      <c r="I26" s="19">
        <v>325875</v>
      </c>
      <c r="J26" s="3">
        <v>325996</v>
      </c>
      <c r="K26" s="19">
        <v>325996</v>
      </c>
      <c r="L26" s="39">
        <v>325940.40000000002</v>
      </c>
      <c r="M26" s="19">
        <v>325996</v>
      </c>
      <c r="N26" s="19"/>
      <c r="O26" s="19"/>
    </row>
    <row r="27" spans="2:15" x14ac:dyDescent="0.25">
      <c r="B27" s="16" t="s">
        <v>18</v>
      </c>
      <c r="C27" s="17">
        <f t="shared" si="0"/>
        <v>0</v>
      </c>
      <c r="D27" s="20"/>
      <c r="E27" s="18"/>
      <c r="F27" s="6"/>
      <c r="G27" s="8"/>
      <c r="H27" s="19">
        <v>119958.8</v>
      </c>
      <c r="I27" s="19"/>
      <c r="J27" s="3"/>
      <c r="K27" s="19">
        <v>143842</v>
      </c>
      <c r="N27" s="19"/>
      <c r="O27" s="19"/>
    </row>
    <row r="28" spans="2:15" ht="24" x14ac:dyDescent="0.25">
      <c r="B28" s="16" t="s">
        <v>19</v>
      </c>
      <c r="C28" s="17"/>
      <c r="D28" s="20"/>
      <c r="E28" s="18"/>
      <c r="F28" s="18">
        <v>321197.71999999997</v>
      </c>
      <c r="G28" s="8"/>
      <c r="H28" s="8">
        <v>238725.61</v>
      </c>
      <c r="I28" s="19"/>
      <c r="J28" s="3"/>
      <c r="K28" s="3"/>
      <c r="L28" s="39">
        <v>73750</v>
      </c>
      <c r="N28" s="19"/>
      <c r="O28" s="19"/>
    </row>
    <row r="29" spans="2:15" x14ac:dyDescent="0.25">
      <c r="B29" s="16" t="s">
        <v>20</v>
      </c>
      <c r="C29" s="17">
        <f t="shared" si="0"/>
        <v>0</v>
      </c>
      <c r="D29" s="20"/>
      <c r="E29" s="18"/>
      <c r="F29" s="6"/>
      <c r="G29" s="8"/>
      <c r="H29" s="8"/>
      <c r="I29" s="19"/>
      <c r="O29" s="19"/>
    </row>
    <row r="30" spans="2:15" ht="24" x14ac:dyDescent="0.25">
      <c r="B30" s="16" t="s">
        <v>21</v>
      </c>
      <c r="C30" s="17">
        <f t="shared" si="0"/>
        <v>0</v>
      </c>
      <c r="D30" s="20"/>
      <c r="E30" s="18"/>
      <c r="F30" s="6"/>
      <c r="G30" s="8"/>
      <c r="H30" s="8"/>
      <c r="I30" s="19"/>
      <c r="N30" s="19"/>
      <c r="O30" s="19"/>
    </row>
    <row r="31" spans="2:15" ht="24" x14ac:dyDescent="0.25">
      <c r="B31" s="16" t="s">
        <v>22</v>
      </c>
      <c r="C31" s="17">
        <f t="shared" si="0"/>
        <v>0</v>
      </c>
      <c r="D31" s="20"/>
      <c r="E31" s="18"/>
      <c r="F31" s="6"/>
      <c r="G31" s="8"/>
      <c r="H31" s="19">
        <v>134874</v>
      </c>
      <c r="I31" s="19"/>
      <c r="N31" s="19"/>
      <c r="O31" s="19"/>
    </row>
    <row r="32" spans="2:15" ht="24" x14ac:dyDescent="0.25">
      <c r="B32" s="16" t="s">
        <v>23</v>
      </c>
      <c r="C32" s="17"/>
      <c r="D32" s="20"/>
      <c r="E32" s="18">
        <v>812000</v>
      </c>
      <c r="F32" s="18">
        <v>483202.68</v>
      </c>
      <c r="G32" s="19">
        <v>492871.5</v>
      </c>
      <c r="H32" s="19">
        <v>542443.4</v>
      </c>
      <c r="I32" s="19">
        <v>406000</v>
      </c>
      <c r="J32" s="19"/>
      <c r="K32" s="19">
        <v>1083848.3999999999</v>
      </c>
      <c r="L32" s="19">
        <v>406000</v>
      </c>
      <c r="M32" s="19">
        <v>406000</v>
      </c>
      <c r="N32" s="19"/>
      <c r="O32" s="19"/>
    </row>
    <row r="33" spans="2:15" ht="24" x14ac:dyDescent="0.25">
      <c r="B33" s="16" t="s">
        <v>39</v>
      </c>
      <c r="C33" s="17">
        <f t="shared" si="0"/>
        <v>0</v>
      </c>
      <c r="D33" s="20"/>
      <c r="E33" s="18"/>
      <c r="F33" s="6"/>
      <c r="G33" s="8"/>
      <c r="H33" s="8"/>
      <c r="I33" s="19"/>
      <c r="K33" s="19"/>
      <c r="O33" s="19"/>
    </row>
    <row r="34" spans="2:15" x14ac:dyDescent="0.25">
      <c r="B34" s="16" t="s">
        <v>24</v>
      </c>
      <c r="C34" s="17"/>
      <c r="D34" s="20"/>
      <c r="E34" s="18"/>
      <c r="F34" s="18">
        <v>598854.46</v>
      </c>
      <c r="G34" s="8">
        <v>-86871.5</v>
      </c>
      <c r="H34" s="8">
        <v>409847.1</v>
      </c>
      <c r="I34" s="19"/>
      <c r="J34" s="3"/>
      <c r="K34" s="19">
        <v>285188.3</v>
      </c>
      <c r="L34" s="19">
        <v>59885.09</v>
      </c>
      <c r="N34" s="19"/>
      <c r="O34" s="19"/>
    </row>
    <row r="35" spans="2:15" x14ac:dyDescent="0.25">
      <c r="B35" s="13" t="s">
        <v>25</v>
      </c>
      <c r="C35" s="14">
        <f>SUM(D35:O35)</f>
        <v>0</v>
      </c>
      <c r="D35" s="21"/>
      <c r="E35" s="18"/>
      <c r="F35" s="6"/>
      <c r="G35" s="8"/>
      <c r="H35" s="8"/>
      <c r="I35" s="19"/>
    </row>
    <row r="36" spans="2:15" ht="24" x14ac:dyDescent="0.25">
      <c r="B36" s="16" t="s">
        <v>26</v>
      </c>
      <c r="C36" s="17">
        <f t="shared" si="0"/>
        <v>0</v>
      </c>
      <c r="D36" s="20"/>
      <c r="E36" s="18"/>
      <c r="F36" s="6"/>
      <c r="G36" s="8"/>
      <c r="H36" s="8"/>
      <c r="I36" s="19"/>
    </row>
    <row r="37" spans="2:15" ht="24" x14ac:dyDescent="0.25">
      <c r="B37" s="16" t="s">
        <v>40</v>
      </c>
      <c r="C37" s="17">
        <f t="shared" si="0"/>
        <v>0</v>
      </c>
      <c r="D37" s="20"/>
      <c r="E37" s="18"/>
      <c r="F37" s="6"/>
      <c r="G37" s="8"/>
      <c r="H37" s="8"/>
      <c r="I37" s="8"/>
    </row>
    <row r="38" spans="2:15" ht="24" x14ac:dyDescent="0.25">
      <c r="B38" s="16" t="s">
        <v>41</v>
      </c>
      <c r="C38" s="17">
        <f t="shared" si="0"/>
        <v>0</v>
      </c>
      <c r="D38" s="20"/>
      <c r="E38" s="18"/>
      <c r="F38" s="6"/>
      <c r="G38" s="8"/>
      <c r="H38" s="8"/>
      <c r="I38" s="8"/>
    </row>
    <row r="39" spans="2:15" ht="24" x14ac:dyDescent="0.25">
      <c r="B39" s="16" t="s">
        <v>42</v>
      </c>
      <c r="C39" s="17">
        <f t="shared" si="0"/>
        <v>0</v>
      </c>
      <c r="D39" s="20"/>
      <c r="E39" s="18"/>
      <c r="F39" s="6"/>
      <c r="G39" s="8"/>
      <c r="H39" s="8"/>
      <c r="I39" s="8"/>
    </row>
    <row r="40" spans="2:15" ht="24" x14ac:dyDescent="0.25">
      <c r="B40" s="16" t="s">
        <v>43</v>
      </c>
      <c r="C40" s="17">
        <f t="shared" si="0"/>
        <v>0</v>
      </c>
      <c r="D40" s="20"/>
      <c r="E40" s="18"/>
      <c r="F40" s="6"/>
      <c r="G40" s="8"/>
      <c r="H40" s="8"/>
      <c r="I40" s="8"/>
    </row>
    <row r="41" spans="2:15" ht="24" x14ac:dyDescent="0.25">
      <c r="B41" s="16" t="s">
        <v>27</v>
      </c>
      <c r="C41" s="17">
        <f t="shared" ref="C41:C72" si="1">SUM(D41:E41)</f>
        <v>0</v>
      </c>
      <c r="D41" s="20"/>
      <c r="E41" s="18"/>
      <c r="F41" s="6"/>
      <c r="G41" s="8"/>
      <c r="H41" s="8"/>
      <c r="I41" s="8"/>
    </row>
    <row r="42" spans="2:15" ht="24" x14ac:dyDescent="0.25">
      <c r="B42" s="16" t="s">
        <v>44</v>
      </c>
      <c r="C42" s="17">
        <f t="shared" si="1"/>
        <v>0</v>
      </c>
      <c r="D42" s="20"/>
      <c r="E42" s="18"/>
      <c r="F42" s="6"/>
      <c r="G42" s="8"/>
      <c r="H42" s="8"/>
      <c r="I42" s="8"/>
    </row>
    <row r="43" spans="2:15" x14ac:dyDescent="0.25">
      <c r="B43" s="13" t="s">
        <v>45</v>
      </c>
      <c r="C43" s="14">
        <f>SUM(D43:O43)</f>
        <v>0</v>
      </c>
      <c r="D43" s="21"/>
      <c r="E43" s="18"/>
      <c r="F43" s="6"/>
      <c r="G43" s="8"/>
      <c r="H43" s="8"/>
      <c r="I43" s="8"/>
    </row>
    <row r="44" spans="2:15" ht="24" x14ac:dyDescent="0.25">
      <c r="B44" s="16" t="s">
        <v>46</v>
      </c>
      <c r="C44" s="17">
        <f t="shared" si="1"/>
        <v>0</v>
      </c>
      <c r="D44" s="20"/>
      <c r="E44" s="18"/>
      <c r="F44" s="6"/>
      <c r="G44" s="8"/>
      <c r="H44" s="8"/>
      <c r="I44" s="8"/>
    </row>
    <row r="45" spans="2:15" ht="24" x14ac:dyDescent="0.25">
      <c r="B45" s="16" t="s">
        <v>47</v>
      </c>
      <c r="C45" s="17">
        <f t="shared" si="1"/>
        <v>0</v>
      </c>
      <c r="D45" s="20"/>
      <c r="E45" s="18"/>
      <c r="F45" s="6"/>
      <c r="G45" s="8"/>
      <c r="H45" s="8"/>
      <c r="I45" s="8"/>
    </row>
    <row r="46" spans="2:15" ht="24" x14ac:dyDescent="0.25">
      <c r="B46" s="16" t="s">
        <v>48</v>
      </c>
      <c r="C46" s="17">
        <f t="shared" si="1"/>
        <v>0</v>
      </c>
      <c r="D46" s="20"/>
      <c r="E46" s="18"/>
      <c r="F46" s="6"/>
      <c r="G46" s="8"/>
      <c r="H46" s="8"/>
      <c r="I46" s="8"/>
    </row>
    <row r="47" spans="2:15" ht="24" x14ac:dyDescent="0.25">
      <c r="B47" s="16" t="s">
        <v>49</v>
      </c>
      <c r="C47" s="17">
        <f t="shared" si="1"/>
        <v>0</v>
      </c>
      <c r="D47" s="20"/>
      <c r="E47" s="18"/>
      <c r="F47" s="6"/>
      <c r="G47" s="8"/>
      <c r="H47" s="8"/>
      <c r="I47" s="8"/>
    </row>
    <row r="48" spans="2:15" ht="24" x14ac:dyDescent="0.25">
      <c r="B48" s="16" t="s">
        <v>50</v>
      </c>
      <c r="C48" s="17">
        <f t="shared" si="1"/>
        <v>0</v>
      </c>
      <c r="D48" s="20"/>
      <c r="E48" s="18"/>
      <c r="F48" s="6"/>
      <c r="G48" s="8"/>
      <c r="H48" s="8"/>
      <c r="I48" s="8"/>
    </row>
    <row r="49" spans="2:15" ht="24" x14ac:dyDescent="0.25">
      <c r="B49" s="16" t="s">
        <v>51</v>
      </c>
      <c r="C49" s="17">
        <f t="shared" si="1"/>
        <v>0</v>
      </c>
      <c r="D49" s="20"/>
      <c r="E49" s="18"/>
      <c r="F49" s="6"/>
      <c r="G49" s="8"/>
      <c r="H49" s="8"/>
      <c r="I49" s="8"/>
    </row>
    <row r="50" spans="2:15" ht="24" x14ac:dyDescent="0.25">
      <c r="B50" s="16" t="s">
        <v>52</v>
      </c>
      <c r="C50" s="17">
        <f t="shared" si="1"/>
        <v>0</v>
      </c>
      <c r="D50" s="20"/>
      <c r="E50" s="18"/>
      <c r="F50" s="6"/>
      <c r="G50" s="8"/>
      <c r="H50" s="8"/>
      <c r="I50" s="8"/>
    </row>
    <row r="51" spans="2:15" ht="24" x14ac:dyDescent="0.25">
      <c r="B51" s="13" t="s">
        <v>28</v>
      </c>
      <c r="C51" s="14">
        <f>SUM(D51:O51)</f>
        <v>189610</v>
      </c>
      <c r="D51" s="21"/>
      <c r="E51" s="15"/>
      <c r="F51" s="15"/>
      <c r="G51" s="22"/>
      <c r="H51" s="22"/>
      <c r="I51" s="22"/>
      <c r="J51" s="22"/>
      <c r="K51" s="22"/>
      <c r="L51" s="22">
        <f>L52</f>
        <v>143000</v>
      </c>
      <c r="M51" s="22">
        <f>M52</f>
        <v>46610</v>
      </c>
      <c r="N51" s="22"/>
      <c r="O51" s="3"/>
    </row>
    <row r="52" spans="2:15" x14ac:dyDescent="0.25">
      <c r="B52" s="16" t="s">
        <v>29</v>
      </c>
      <c r="C52" s="17"/>
      <c r="D52" s="20"/>
      <c r="E52" s="18"/>
      <c r="F52" s="18"/>
      <c r="G52" s="8"/>
      <c r="H52" s="8"/>
      <c r="I52" s="18"/>
      <c r="L52" s="19">
        <v>143000</v>
      </c>
      <c r="M52" s="19">
        <v>46610</v>
      </c>
      <c r="N52" s="22"/>
      <c r="O52" s="18"/>
    </row>
    <row r="53" spans="2:15" ht="24" x14ac:dyDescent="0.25">
      <c r="B53" s="16" t="s">
        <v>30</v>
      </c>
      <c r="C53" s="17">
        <f t="shared" si="1"/>
        <v>0</v>
      </c>
      <c r="D53" s="20"/>
      <c r="E53" s="18"/>
      <c r="F53" s="6"/>
      <c r="G53" s="8"/>
      <c r="H53" s="8"/>
      <c r="I53" s="8"/>
      <c r="O53" s="18"/>
    </row>
    <row r="54" spans="2:15" ht="24" x14ac:dyDescent="0.25">
      <c r="B54" s="16" t="s">
        <v>31</v>
      </c>
      <c r="C54" s="17">
        <f t="shared" si="1"/>
        <v>0</v>
      </c>
      <c r="D54" s="20"/>
      <c r="E54" s="18"/>
      <c r="F54" s="6"/>
      <c r="G54" s="8"/>
      <c r="H54" s="8"/>
      <c r="I54" s="8"/>
    </row>
    <row r="55" spans="2:15" ht="24" x14ac:dyDescent="0.25">
      <c r="B55" s="16" t="s">
        <v>32</v>
      </c>
      <c r="C55" s="17">
        <f t="shared" si="1"/>
        <v>0</v>
      </c>
      <c r="D55" s="20"/>
      <c r="E55" s="18"/>
      <c r="F55" s="6"/>
      <c r="G55" s="19"/>
      <c r="H55" s="8"/>
      <c r="I55" s="19"/>
    </row>
    <row r="56" spans="2:15" ht="24" x14ac:dyDescent="0.25">
      <c r="B56" s="16" t="s">
        <v>33</v>
      </c>
      <c r="C56" s="17">
        <f t="shared" si="1"/>
        <v>0</v>
      </c>
      <c r="D56" s="20"/>
      <c r="E56" s="18"/>
      <c r="F56" s="6"/>
      <c r="G56" s="8"/>
      <c r="H56" s="8"/>
      <c r="I56" s="8"/>
    </row>
    <row r="57" spans="2:15" x14ac:dyDescent="0.25">
      <c r="B57" s="16" t="s">
        <v>53</v>
      </c>
      <c r="C57" s="17">
        <f t="shared" si="1"/>
        <v>0</v>
      </c>
      <c r="D57" s="20"/>
      <c r="E57" s="18"/>
      <c r="F57" s="6"/>
      <c r="G57" s="8"/>
      <c r="H57" s="8"/>
      <c r="I57" s="8"/>
      <c r="K57" s="3"/>
    </row>
    <row r="58" spans="2:15" x14ac:dyDescent="0.25">
      <c r="B58" s="16" t="s">
        <v>54</v>
      </c>
      <c r="C58" s="17">
        <f t="shared" si="1"/>
        <v>0</v>
      </c>
      <c r="D58" s="20"/>
      <c r="E58" s="18"/>
      <c r="F58" s="6"/>
      <c r="G58" s="8"/>
      <c r="H58" s="8"/>
      <c r="I58" s="8"/>
    </row>
    <row r="59" spans="2:15" x14ac:dyDescent="0.25">
      <c r="B59" s="16" t="s">
        <v>34</v>
      </c>
      <c r="C59" s="17">
        <f t="shared" si="1"/>
        <v>0</v>
      </c>
      <c r="D59" s="20"/>
      <c r="E59" s="18"/>
      <c r="F59" s="6"/>
      <c r="G59" s="8"/>
      <c r="H59" s="8"/>
      <c r="I59" s="8"/>
    </row>
    <row r="60" spans="2:15" ht="24" x14ac:dyDescent="0.25">
      <c r="B60" s="16" t="s">
        <v>55</v>
      </c>
      <c r="C60" s="17">
        <f t="shared" si="1"/>
        <v>0</v>
      </c>
      <c r="D60" s="20"/>
      <c r="E60" s="18"/>
      <c r="F60" s="6"/>
      <c r="G60" s="8"/>
      <c r="H60" s="8"/>
      <c r="I60" s="8"/>
    </row>
    <row r="61" spans="2:15" x14ac:dyDescent="0.25">
      <c r="B61" s="13" t="s">
        <v>56</v>
      </c>
      <c r="C61" s="14">
        <f>SUM(D61:O61)</f>
        <v>0</v>
      </c>
      <c r="D61" s="21"/>
      <c r="E61" s="18"/>
      <c r="F61" s="6"/>
      <c r="G61" s="8"/>
      <c r="H61" s="8"/>
      <c r="I61" s="8"/>
    </row>
    <row r="62" spans="2:15" x14ac:dyDescent="0.25">
      <c r="B62" s="16" t="s">
        <v>57</v>
      </c>
      <c r="C62" s="17">
        <f t="shared" si="1"/>
        <v>0</v>
      </c>
      <c r="D62" s="20"/>
      <c r="E62" s="18"/>
      <c r="F62" s="6"/>
      <c r="G62" s="8"/>
      <c r="H62" s="8"/>
      <c r="I62" s="8"/>
    </row>
    <row r="63" spans="2:15" x14ac:dyDescent="0.25">
      <c r="B63" s="16" t="s">
        <v>58</v>
      </c>
      <c r="C63" s="17">
        <f t="shared" si="1"/>
        <v>0</v>
      </c>
      <c r="D63" s="20"/>
      <c r="E63" s="18"/>
      <c r="F63" s="6"/>
      <c r="G63" s="8"/>
      <c r="H63" s="8"/>
      <c r="I63" s="8"/>
    </row>
    <row r="64" spans="2:15" ht="24" x14ac:dyDescent="0.25">
      <c r="B64" s="16" t="s">
        <v>59</v>
      </c>
      <c r="C64" s="17">
        <f t="shared" si="1"/>
        <v>0</v>
      </c>
      <c r="D64" s="20"/>
      <c r="E64" s="18"/>
      <c r="F64" s="6"/>
      <c r="G64" s="8"/>
      <c r="H64" s="8"/>
      <c r="I64" s="8"/>
    </row>
    <row r="65" spans="2:15" ht="36" x14ac:dyDescent="0.25">
      <c r="B65" s="16" t="s">
        <v>60</v>
      </c>
      <c r="C65" s="17">
        <f t="shared" si="1"/>
        <v>0</v>
      </c>
      <c r="D65" s="20"/>
      <c r="E65" s="18"/>
      <c r="F65" s="6"/>
      <c r="G65" s="8"/>
      <c r="H65" s="8"/>
      <c r="I65" s="8"/>
    </row>
    <row r="66" spans="2:15" ht="24" x14ac:dyDescent="0.25">
      <c r="B66" s="13" t="s">
        <v>61</v>
      </c>
      <c r="C66" s="14">
        <f>SUM(D66:O66)</f>
        <v>0</v>
      </c>
      <c r="D66" s="21"/>
      <c r="E66" s="18"/>
      <c r="F66" s="6"/>
      <c r="G66" s="8"/>
      <c r="H66" s="8"/>
      <c r="I66" s="8"/>
    </row>
    <row r="67" spans="2:15" x14ac:dyDescent="0.25">
      <c r="B67" s="16" t="s">
        <v>62</v>
      </c>
      <c r="C67" s="17">
        <f t="shared" si="1"/>
        <v>0</v>
      </c>
      <c r="D67" s="20"/>
      <c r="E67" s="18"/>
      <c r="F67" s="6"/>
      <c r="G67" s="8"/>
      <c r="H67" s="8"/>
      <c r="I67" s="8"/>
    </row>
    <row r="68" spans="2:15" ht="24" x14ac:dyDescent="0.25">
      <c r="B68" s="16" t="s">
        <v>63</v>
      </c>
      <c r="C68" s="17">
        <f t="shared" si="1"/>
        <v>0</v>
      </c>
      <c r="D68" s="20"/>
      <c r="E68" s="18"/>
      <c r="F68" s="6"/>
      <c r="G68" s="8"/>
      <c r="H68" s="8"/>
      <c r="I68" s="8"/>
    </row>
    <row r="69" spans="2:15" x14ac:dyDescent="0.25">
      <c r="B69" s="13" t="s">
        <v>64</v>
      </c>
      <c r="C69" s="14">
        <f>SUM(D69:O69)</f>
        <v>0</v>
      </c>
      <c r="D69" s="21"/>
      <c r="E69" s="18"/>
      <c r="F69" s="6"/>
      <c r="G69" s="8"/>
      <c r="H69" s="8"/>
      <c r="I69" s="8"/>
      <c r="O69" s="3"/>
    </row>
    <row r="70" spans="2:15" ht="24" x14ac:dyDescent="0.25">
      <c r="B70" s="16" t="s">
        <v>65</v>
      </c>
      <c r="C70" s="17">
        <f t="shared" si="1"/>
        <v>0</v>
      </c>
      <c r="D70" s="20"/>
      <c r="E70" s="18"/>
      <c r="F70" s="6"/>
      <c r="G70" s="8"/>
      <c r="H70" s="8"/>
      <c r="I70" s="8"/>
    </row>
    <row r="71" spans="2:15" ht="24" x14ac:dyDescent="0.25">
      <c r="B71" s="16" t="s">
        <v>66</v>
      </c>
      <c r="C71" s="17">
        <f t="shared" si="1"/>
        <v>0</v>
      </c>
      <c r="D71" s="20"/>
      <c r="E71" s="18"/>
      <c r="F71" s="6"/>
      <c r="G71" s="8"/>
      <c r="H71" s="8"/>
      <c r="I71" s="8"/>
    </row>
    <row r="72" spans="2:15" ht="24" x14ac:dyDescent="0.25">
      <c r="B72" s="16" t="s">
        <v>67</v>
      </c>
      <c r="C72" s="17">
        <f t="shared" si="1"/>
        <v>0</v>
      </c>
      <c r="D72" s="20"/>
      <c r="E72" s="18"/>
      <c r="F72" s="6"/>
      <c r="G72" s="8"/>
      <c r="H72" s="8"/>
      <c r="I72" s="8"/>
      <c r="O72" s="4"/>
    </row>
    <row r="73" spans="2:15" x14ac:dyDescent="0.25">
      <c r="B73" s="23" t="s">
        <v>35</v>
      </c>
      <c r="C73" s="24">
        <f>SUM(C9:C72)</f>
        <v>51422061.88000001</v>
      </c>
      <c r="D73" s="24">
        <f t="shared" ref="D73:J73" si="2">D25+D15+D9</f>
        <v>3825398.1100000003</v>
      </c>
      <c r="E73" s="24">
        <f t="shared" si="2"/>
        <v>5365361.1400000006</v>
      </c>
      <c r="F73" s="24">
        <f t="shared" si="2"/>
        <v>6459751.96</v>
      </c>
      <c r="G73" s="24">
        <f t="shared" si="2"/>
        <v>4868425.1900000004</v>
      </c>
      <c r="H73" s="24">
        <f t="shared" si="2"/>
        <v>5682473.3399999999</v>
      </c>
      <c r="I73" s="24">
        <f t="shared" si="2"/>
        <v>5155019.16</v>
      </c>
      <c r="J73" s="24">
        <f t="shared" si="2"/>
        <v>4283074.32</v>
      </c>
      <c r="K73" s="24">
        <f>K25+K15+K9</f>
        <v>5846102.0899999999</v>
      </c>
      <c r="L73" s="24">
        <f>L25+L15+L9+L51</f>
        <v>5082367.37</v>
      </c>
      <c r="M73" s="24">
        <f>M25+M15+M9+M51</f>
        <v>4854089.2</v>
      </c>
      <c r="N73" s="24"/>
      <c r="O73" s="24"/>
    </row>
    <row r="74" spans="2:15" x14ac:dyDescent="0.25">
      <c r="B74" s="16"/>
      <c r="C74" s="6"/>
      <c r="D74" s="20"/>
      <c r="E74" s="6"/>
      <c r="F74" s="6"/>
      <c r="G74" s="8"/>
      <c r="H74" s="8"/>
      <c r="I74" s="8"/>
    </row>
    <row r="75" spans="2:15" x14ac:dyDescent="0.25">
      <c r="B75" s="11" t="s">
        <v>68</v>
      </c>
      <c r="C75" s="25">
        <f>SUM(D75:E75)</f>
        <v>0</v>
      </c>
      <c r="D75" s="25">
        <f>+D76+D79+D82</f>
        <v>0</v>
      </c>
      <c r="E75" s="25">
        <f t="shared" ref="E75:O75" si="3">+E76+E79+E82</f>
        <v>0</v>
      </c>
      <c r="F75" s="25">
        <f t="shared" si="3"/>
        <v>0</v>
      </c>
      <c r="G75" s="25">
        <f t="shared" si="3"/>
        <v>0</v>
      </c>
      <c r="H75" s="25">
        <f t="shared" si="3"/>
        <v>0</v>
      </c>
      <c r="I75" s="25">
        <f t="shared" si="3"/>
        <v>0</v>
      </c>
      <c r="J75" s="25">
        <f t="shared" si="3"/>
        <v>0</v>
      </c>
      <c r="K75" s="25">
        <f t="shared" si="3"/>
        <v>0</v>
      </c>
      <c r="L75" s="25">
        <f t="shared" si="3"/>
        <v>0</v>
      </c>
      <c r="M75" s="25">
        <f t="shared" si="3"/>
        <v>0</v>
      </c>
      <c r="N75" s="25">
        <f t="shared" si="3"/>
        <v>0</v>
      </c>
      <c r="O75" s="25">
        <f t="shared" si="3"/>
        <v>0</v>
      </c>
    </row>
    <row r="76" spans="2:15" x14ac:dyDescent="0.25">
      <c r="B76" s="13" t="s">
        <v>69</v>
      </c>
      <c r="C76" s="6"/>
      <c r="D76" s="21"/>
      <c r="E76" s="6"/>
      <c r="F76" s="6"/>
      <c r="G76" s="8"/>
      <c r="H76" s="8"/>
      <c r="I76" s="8"/>
    </row>
    <row r="77" spans="2:15" ht="24" x14ac:dyDescent="0.25">
      <c r="B77" s="16" t="s">
        <v>70</v>
      </c>
      <c r="C77" s="6"/>
      <c r="D77" s="20"/>
      <c r="E77" s="6"/>
      <c r="F77" s="6"/>
      <c r="G77" s="8"/>
      <c r="H77" s="8"/>
      <c r="I77" s="8"/>
    </row>
    <row r="78" spans="2:15" ht="24" x14ac:dyDescent="0.25">
      <c r="B78" s="16" t="s">
        <v>71</v>
      </c>
      <c r="C78" s="6"/>
      <c r="D78" s="20"/>
      <c r="E78" s="6"/>
      <c r="F78" s="6"/>
      <c r="G78" s="8"/>
      <c r="H78" s="8"/>
      <c r="I78" s="8"/>
      <c r="O78" s="3"/>
    </row>
    <row r="79" spans="2:15" x14ac:dyDescent="0.25">
      <c r="B79" s="13" t="s">
        <v>72</v>
      </c>
      <c r="C79" s="6"/>
      <c r="D79" s="21"/>
      <c r="E79" s="6"/>
      <c r="F79" s="6"/>
      <c r="G79" s="8"/>
      <c r="H79" s="8"/>
      <c r="I79" s="8"/>
      <c r="O79" s="4"/>
    </row>
    <row r="80" spans="2:15" x14ac:dyDescent="0.25">
      <c r="B80" s="16" t="s">
        <v>73</v>
      </c>
      <c r="C80" s="6"/>
      <c r="D80" s="20"/>
      <c r="E80" s="6"/>
      <c r="F80" s="6"/>
      <c r="G80" s="8"/>
      <c r="H80" s="8"/>
      <c r="I80" s="8"/>
    </row>
    <row r="81" spans="2:15" ht="24" x14ac:dyDescent="0.25">
      <c r="B81" s="16" t="s">
        <v>74</v>
      </c>
      <c r="C81" s="6"/>
      <c r="D81" s="20"/>
      <c r="E81" s="6"/>
      <c r="F81" s="6"/>
      <c r="G81" s="8"/>
      <c r="H81" s="8"/>
      <c r="I81" s="8"/>
    </row>
    <row r="82" spans="2:15" x14ac:dyDescent="0.25">
      <c r="B82" s="13" t="s">
        <v>75</v>
      </c>
      <c r="C82" s="6"/>
      <c r="D82" s="21"/>
      <c r="E82" s="6"/>
      <c r="F82" s="6"/>
      <c r="G82" s="8"/>
      <c r="H82" s="8"/>
      <c r="I82" s="8"/>
    </row>
    <row r="83" spans="2:15" ht="24" x14ac:dyDescent="0.25">
      <c r="B83" s="16" t="s">
        <v>76</v>
      </c>
      <c r="C83" s="6"/>
      <c r="D83" s="20"/>
      <c r="E83" s="6"/>
      <c r="F83" s="6"/>
      <c r="G83" s="8"/>
      <c r="H83" s="8"/>
      <c r="I83" s="8"/>
    </row>
    <row r="84" spans="2:15" x14ac:dyDescent="0.25">
      <c r="B84" s="23" t="s">
        <v>77</v>
      </c>
      <c r="C84" s="24">
        <f>SUM(D84:E84)</f>
        <v>0</v>
      </c>
      <c r="D84" s="24">
        <f>SUM(D75)</f>
        <v>0</v>
      </c>
      <c r="E84" s="24">
        <f t="shared" ref="E84:O84" si="4">SUM(E75)</f>
        <v>0</v>
      </c>
      <c r="F84" s="24">
        <f t="shared" si="4"/>
        <v>0</v>
      </c>
      <c r="G84" s="24">
        <f t="shared" si="4"/>
        <v>0</v>
      </c>
      <c r="H84" s="24">
        <f t="shared" si="4"/>
        <v>0</v>
      </c>
      <c r="I84" s="24">
        <f t="shared" si="4"/>
        <v>0</v>
      </c>
      <c r="J84" s="24">
        <f t="shared" si="4"/>
        <v>0</v>
      </c>
      <c r="K84" s="24">
        <f t="shared" si="4"/>
        <v>0</v>
      </c>
      <c r="L84" s="24">
        <f t="shared" si="4"/>
        <v>0</v>
      </c>
      <c r="M84" s="24">
        <f t="shared" si="4"/>
        <v>0</v>
      </c>
      <c r="N84" s="24">
        <f t="shared" si="4"/>
        <v>0</v>
      </c>
      <c r="O84" s="24">
        <f t="shared" si="4"/>
        <v>0</v>
      </c>
    </row>
    <row r="85" spans="2:15" x14ac:dyDescent="0.25">
      <c r="B85" s="6"/>
      <c r="C85" s="6"/>
      <c r="D85" s="6"/>
      <c r="E85" s="6"/>
      <c r="F85" s="6"/>
      <c r="G85" s="8"/>
      <c r="H85" s="8"/>
      <c r="I85" s="8"/>
    </row>
    <row r="86" spans="2:15" x14ac:dyDescent="0.25">
      <c r="B86" s="26" t="s">
        <v>78</v>
      </c>
      <c r="C86" s="27">
        <f>C73</f>
        <v>51422061.88000001</v>
      </c>
      <c r="D86" s="28">
        <f>+D73+D84</f>
        <v>3825398.1100000003</v>
      </c>
      <c r="E86" s="28">
        <f>+E73+E84</f>
        <v>5365361.1400000006</v>
      </c>
      <c r="F86" s="28">
        <f>+F73+F84</f>
        <v>6459751.96</v>
      </c>
      <c r="G86" s="28">
        <f>+G73+G84</f>
        <v>4868425.1900000004</v>
      </c>
      <c r="H86" s="28">
        <f>+H73+H84</f>
        <v>5682473.3399999999</v>
      </c>
      <c r="I86" s="28">
        <f t="shared" ref="I86:O86" si="5">+I73+J84</f>
        <v>5155019.16</v>
      </c>
      <c r="J86" s="28">
        <f t="shared" si="5"/>
        <v>4283074.32</v>
      </c>
      <c r="K86" s="28">
        <f t="shared" si="5"/>
        <v>5846102.0899999999</v>
      </c>
      <c r="L86" s="28">
        <f t="shared" si="5"/>
        <v>5082367.37</v>
      </c>
      <c r="M86" s="28">
        <f t="shared" si="5"/>
        <v>4854089.2</v>
      </c>
      <c r="N86" s="28">
        <f t="shared" si="5"/>
        <v>0</v>
      </c>
      <c r="O86" s="28">
        <f t="shared" si="5"/>
        <v>0</v>
      </c>
    </row>
    <row r="87" spans="2:15" x14ac:dyDescent="0.25">
      <c r="B87" s="6" t="s">
        <v>88</v>
      </c>
      <c r="C87" s="6"/>
      <c r="D87" s="6"/>
      <c r="E87" s="6"/>
      <c r="F87" s="6"/>
      <c r="G87" s="8"/>
      <c r="H87" s="8"/>
      <c r="I87" s="8"/>
    </row>
    <row r="88" spans="2:15" ht="24.75" x14ac:dyDescent="0.25">
      <c r="B88" s="6" t="s">
        <v>105</v>
      </c>
      <c r="C88" s="6"/>
      <c r="D88" s="6"/>
      <c r="E88" s="6"/>
      <c r="F88" s="6"/>
      <c r="G88" s="8"/>
      <c r="H88" s="8"/>
      <c r="I88" s="8"/>
    </row>
    <row r="89" spans="2:15" ht="24.75" x14ac:dyDescent="0.25">
      <c r="B89" s="6" t="s">
        <v>106</v>
      </c>
      <c r="C89" s="6"/>
      <c r="D89" s="6"/>
      <c r="E89" s="6"/>
      <c r="F89" s="6"/>
      <c r="G89" s="8"/>
      <c r="H89" s="8"/>
      <c r="I89" s="8"/>
    </row>
    <row r="90" spans="2:15" x14ac:dyDescent="0.25">
      <c r="B90" s="6"/>
      <c r="C90" s="6"/>
      <c r="D90" s="6"/>
      <c r="E90" s="6"/>
      <c r="F90" s="6"/>
      <c r="G90" s="8"/>
      <c r="H90" s="8"/>
      <c r="I90" s="8"/>
    </row>
    <row r="91" spans="2:15" x14ac:dyDescent="0.25">
      <c r="B91" s="29" t="s">
        <v>80</v>
      </c>
      <c r="C91" s="6"/>
      <c r="D91" s="6"/>
      <c r="E91" s="6"/>
      <c r="F91" s="6"/>
      <c r="G91" s="8"/>
      <c r="H91" s="8"/>
      <c r="I91" s="8"/>
    </row>
    <row r="92" spans="2:15" x14ac:dyDescent="0.25">
      <c r="B92" s="30" t="s">
        <v>82</v>
      </c>
      <c r="C92" s="6"/>
      <c r="D92" s="6"/>
      <c r="E92" s="6"/>
      <c r="F92" s="6"/>
      <c r="G92" s="8"/>
      <c r="H92" s="8"/>
      <c r="I92" s="8"/>
    </row>
    <row r="93" spans="2:15" ht="36.75" x14ac:dyDescent="0.25">
      <c r="B93" s="30" t="s">
        <v>104</v>
      </c>
      <c r="C93" s="6"/>
      <c r="D93" s="6"/>
      <c r="E93" s="6"/>
      <c r="F93" s="6"/>
      <c r="G93" s="8"/>
      <c r="H93" s="8"/>
      <c r="I93" s="8"/>
    </row>
    <row r="94" spans="2:15" ht="24.75" x14ac:dyDescent="0.25">
      <c r="B94" s="30" t="s">
        <v>81</v>
      </c>
      <c r="C94" s="6"/>
      <c r="D94" s="6"/>
      <c r="E94" s="6"/>
      <c r="F94" s="6"/>
      <c r="G94" s="8"/>
      <c r="H94" s="8"/>
      <c r="I94" s="8"/>
    </row>
    <row r="95" spans="2:15" ht="24.75" x14ac:dyDescent="0.25">
      <c r="B95" s="30" t="s">
        <v>83</v>
      </c>
      <c r="C95" s="6"/>
      <c r="D95" s="6"/>
      <c r="E95" s="6"/>
      <c r="F95" s="6"/>
      <c r="G95" s="8"/>
      <c r="H95" s="8"/>
      <c r="I95" s="8"/>
    </row>
    <row r="96" spans="2:15" ht="24.75" x14ac:dyDescent="0.25">
      <c r="B96" s="30" t="s">
        <v>84</v>
      </c>
      <c r="C96" s="6"/>
      <c r="D96" s="6"/>
      <c r="E96" s="6"/>
      <c r="F96" s="6"/>
      <c r="G96" s="8"/>
      <c r="H96" s="8"/>
      <c r="I96" s="8"/>
    </row>
    <row r="97" spans="2:9" x14ac:dyDescent="0.25">
      <c r="B97" s="6"/>
      <c r="C97" s="6"/>
      <c r="D97" s="6"/>
      <c r="E97" s="6"/>
      <c r="F97" s="6"/>
      <c r="G97" s="8"/>
      <c r="H97" s="8"/>
      <c r="I97" s="8"/>
    </row>
    <row r="98" spans="2:9" x14ac:dyDescent="0.25">
      <c r="B98" s="6"/>
      <c r="C98" s="6"/>
      <c r="D98" s="6"/>
      <c r="E98" s="6"/>
      <c r="F98" s="6"/>
      <c r="G98" s="8"/>
      <c r="H98" s="8"/>
      <c r="I98" s="8"/>
    </row>
    <row r="99" spans="2:9" x14ac:dyDescent="0.25">
      <c r="B99" s="6"/>
      <c r="C99" s="6"/>
      <c r="D99" s="6"/>
      <c r="E99" s="6"/>
      <c r="F99" s="6"/>
      <c r="G99" s="8"/>
      <c r="H99" s="8"/>
      <c r="I99" s="8"/>
    </row>
    <row r="100" spans="2:9" x14ac:dyDescent="0.25">
      <c r="B100" s="6"/>
      <c r="C100" s="6"/>
      <c r="D100" s="6"/>
      <c r="E100" s="6"/>
      <c r="F100" s="6"/>
      <c r="G100" s="8"/>
      <c r="H100" s="8"/>
      <c r="I100" s="8"/>
    </row>
    <row r="101" spans="2:9" x14ac:dyDescent="0.25">
      <c r="B101" s="6"/>
      <c r="C101" s="6"/>
      <c r="D101" s="6"/>
      <c r="E101" s="6"/>
      <c r="F101" s="6"/>
      <c r="G101" s="8"/>
      <c r="H101" s="8"/>
      <c r="I101" s="8"/>
    </row>
    <row r="102" spans="2:9" x14ac:dyDescent="0.25">
      <c r="B102" s="8"/>
      <c r="C102" s="8"/>
      <c r="D102" s="8"/>
      <c r="E102" s="8"/>
      <c r="F102" s="8"/>
      <c r="G102" s="8"/>
      <c r="H102" s="8"/>
      <c r="I102" s="8"/>
    </row>
    <row r="103" spans="2:9" x14ac:dyDescent="0.25">
      <c r="B103" s="8"/>
      <c r="C103" s="8"/>
      <c r="D103" s="8"/>
      <c r="E103" s="8"/>
      <c r="F103" s="8"/>
      <c r="G103" s="8"/>
      <c r="H103" s="8"/>
      <c r="I103" s="8"/>
    </row>
    <row r="104" spans="2:9" x14ac:dyDescent="0.25">
      <c r="B104" s="8" t="s">
        <v>94</v>
      </c>
      <c r="C104" s="8"/>
      <c r="D104" s="8"/>
      <c r="E104" s="8"/>
      <c r="F104" s="8"/>
      <c r="G104" s="8"/>
      <c r="H104" s="8"/>
      <c r="I104" s="8"/>
    </row>
    <row r="105" spans="2:9" x14ac:dyDescent="0.25">
      <c r="B105" s="5"/>
      <c r="C105" s="5"/>
      <c r="D105" s="5"/>
      <c r="E105" s="5"/>
      <c r="F105" s="5"/>
      <c r="G105" s="5"/>
      <c r="H105" s="5"/>
      <c r="I105" s="5"/>
    </row>
  </sheetData>
  <mergeCells count="6">
    <mergeCell ref="B5:N5"/>
    <mergeCell ref="O4:AA4"/>
    <mergeCell ref="B1:N1"/>
    <mergeCell ref="B2:N2"/>
    <mergeCell ref="B3:N3"/>
    <mergeCell ref="B4:N4"/>
  </mergeCells>
  <phoneticPr fontId="5" type="noConversion"/>
  <printOptions horizontalCentered="1" verticalCentered="1"/>
  <pageMargins left="0.11811023622047245" right="0.11811023622047245" top="0.74803149606299213" bottom="0.74803149606299213" header="0.31496062992125984" footer="0.31496062992125984"/>
  <pageSetup scale="70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Pamela Jose Perez</cp:lastModifiedBy>
  <cp:lastPrinted>2021-10-05T13:33:04Z</cp:lastPrinted>
  <dcterms:created xsi:type="dcterms:W3CDTF">2018-04-17T18:57:16Z</dcterms:created>
  <dcterms:modified xsi:type="dcterms:W3CDTF">2021-11-04T14:35:39Z</dcterms:modified>
</cp:coreProperties>
</file>