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OCTUBRE 2022\"/>
    </mc:Choice>
  </mc:AlternateContent>
  <xr:revisionPtr revIDLastSave="0" documentId="13_ncr:1_{D2930A11-B793-4CA4-A164-493BB823E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6" i="2" l="1"/>
  <c r="M29" i="2"/>
  <c r="M19" i="2"/>
  <c r="L19" i="2"/>
  <c r="L86" i="2"/>
  <c r="L29" i="2"/>
  <c r="K13" i="2"/>
  <c r="K19" i="2"/>
  <c r="K86" i="2"/>
  <c r="K29" i="2"/>
  <c r="J86" i="2"/>
  <c r="J19" i="2"/>
  <c r="J29" i="2"/>
  <c r="J13" i="2"/>
  <c r="I13" i="2"/>
  <c r="I86" i="2"/>
  <c r="I29" i="2"/>
  <c r="I19" i="2"/>
  <c r="H86" i="2"/>
  <c r="H13" i="2"/>
  <c r="H19" i="2"/>
  <c r="H29" i="2"/>
  <c r="G86" i="2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N86" i="2"/>
  <c r="P29" i="2"/>
  <c r="P86" i="2" l="1"/>
  <c r="P39" i="2"/>
</calcChain>
</file>

<file path=xl/sharedStrings.xml><?xml version="1.0" encoding="utf-8"?>
<sst xmlns="http://schemas.openxmlformats.org/spreadsheetml/2006/main" count="1042" uniqueCount="109">
  <si>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</si>
  <si>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</si>
  <si>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</si>
  <si>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</si>
  <si>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</si>
  <si>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</si>
  <si>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</si>
  <si>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</si>
  <si>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</si>
  <si>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</si>
  <si>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</si>
  <si>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</si>
  <si>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</si>
  <si>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</si>
  <si>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</si>
  <si>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</si>
  <si>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</si>
  <si>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</si>
  <si>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</si>
  <si>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</si>
  <si>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</si>
  <si>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</si>
  <si>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</si>
  <si>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</si>
  <si>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</si>
  <si>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</si>
  <si>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</si>
  <si>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</si>
  <si>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</si>
  <si>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</si>
  <si>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</si>
  <si>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</si>
  <si>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</si>
  <si>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</si>
  <si>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</si>
  <si>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</si>
  <si>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</si>
  <si>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</si>
  <si>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</si>
  <si>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</si>
  <si>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</si>
  <si>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</si>
  <si>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</si>
  <si>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</si>
  <si>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</si>
  <si>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</si>
  <si>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</si>
  <si>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</si>
  <si>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</si>
  <si>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</si>
  <si>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</si>
  <si>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</si>
  <si>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</si>
  <si>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</si>
  <si>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</si>
  <si>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</si>
  <si>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</si>
  <si>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</si>
  <si>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</si>
  <si>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</si>
  <si>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</si>
  <si>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</si>
  <si>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</si>
  <si>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</si>
  <si>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</si>
  <si>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</si>
  <si>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</si>
  <si>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</si>
  <si>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</si>
  <si>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</si>
  <si>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</si>
  <si>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</si>
  <si>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</si>
  <si>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</si>
  <si>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</si>
  <si>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</si>
  <si>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</si>
  <si>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</si>
  <si>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</si>
  <si>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</si>
  <si>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</si>
  <si>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</si>
  <si>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</si>
  <si>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</si>
  <si>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</si>
  <si>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</si>
  <si>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</si>
  <si>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</si>
  <si>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</si>
  <si>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</si>
  <si>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</si>
  <si>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</si>
  <si>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</si>
  <si>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</si>
  <si>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</si>
  <si>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</si>
  <si>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</si>
  <si>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</si>
  <si>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</si>
  <si>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</si>
  <si>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</si>
  <si>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</si>
  <si>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</si>
  <si>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</si>
  <si>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</si>
  <si>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</si>
  <si>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</si>
  <si>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Septiembre del 2022</t>
  </si>
  <si>
    <t>Fecha de imputacion: Hasta el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</si>
</sst>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44824</xdr:colOff>
      <xdr:row>41</xdr:row>
      <xdr:rowOff>100853</xdr:rowOff>
    </xdr:from>
    <xdr:to>
      <xdr:col>7</xdr:col>
      <xdr:colOff>100398</xdr:colOff>
      <xdr:row>49</xdr:row>
      <xdr:rowOff>15634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6942016-1A59-A9DB-7F42-218E2A75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20082138">
          <a:off x="10006853" y="8325971"/>
          <a:ext cx="963251" cy="143878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89</xdr:row>
      <xdr:rowOff>156881</xdr:rowOff>
    </xdr:from>
    <xdr:to>
      <xdr:col>10</xdr:col>
      <xdr:colOff>436574</xdr:colOff>
      <xdr:row>92</xdr:row>
      <xdr:rowOff>161309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1DBBD7-573F-AD99-2049-EF979CE3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789670">
          <a:off x="13021235" y="17525999"/>
          <a:ext cx="963251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B79" zoomScale="85" zoomScaleNormal="85" workbookViewId="0">
      <selection activeCell="M91" sqref="M91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3.5703125" customWidth="1"/>
    <col min="10" max="10" width="13.28515625" customWidth="1"/>
    <col min="11" max="11" width="14.85546875" customWidth="1"/>
    <col min="12" max="12" width="14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 t="shared" ref="F13:K13" si="0">+F14+F18</f>
        <v>3057567.99</v>
      </c>
      <c r="G13" s="14">
        <f t="shared" si="0"/>
        <v>3057567.99</v>
      </c>
      <c r="H13" s="14">
        <f t="shared" si="0"/>
        <v>3057567.99</v>
      </c>
      <c r="I13" s="14">
        <f t="shared" si="0"/>
        <v>3057567.99</v>
      </c>
      <c r="J13" s="14">
        <f t="shared" si="0"/>
        <v>3057567.99</v>
      </c>
      <c r="K13" s="14">
        <f t="shared" si="0"/>
        <v>3057567.99</v>
      </c>
      <c r="L13" s="14">
        <v>3057567.99</v>
      </c>
      <c r="M13" s="14">
        <v>3057567.99</v>
      </c>
      <c r="N13" s="15" t="s">
        <v>96</v>
      </c>
      <c r="O13" s="15" t="s">
        <v>96</v>
      </c>
      <c r="P13" s="14">
        <f>SUM(D13:O13)</f>
        <v>28047618.040000007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6">
        <v>3021037.5</v>
      </c>
      <c r="I14" s="16">
        <v>3021037.5</v>
      </c>
      <c r="J14" s="16">
        <v>3021037.5</v>
      </c>
      <c r="K14" s="16">
        <v>3021037.5</v>
      </c>
      <c r="L14" s="16">
        <v>3021037.5</v>
      </c>
      <c r="M14" s="16">
        <v>3021037.5</v>
      </c>
      <c r="N14" s="15" t="s">
        <v>96</v>
      </c>
      <c r="O14" s="15" t="s">
        <v>96</v>
      </c>
      <c r="P14" s="16">
        <f>SUM(D14:O14)</f>
        <v>27712825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6">
        <v>36530.49</v>
      </c>
      <c r="I18" s="16">
        <v>36530.49</v>
      </c>
      <c r="J18" s="16">
        <v>36530.49</v>
      </c>
      <c r="K18" s="16">
        <v>36530.49</v>
      </c>
      <c r="L18" s="16">
        <v>36530.49</v>
      </c>
      <c r="M18" s="16">
        <v>36530</v>
      </c>
      <c r="N18" s="15" t="s">
        <v>96</v>
      </c>
      <c r="O18" s="15" t="s">
        <v>96</v>
      </c>
      <c r="P18" s="16">
        <f>SUM(D18:O18)</f>
        <v>334792.54999999993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4">
        <f>+H20+H22+H24+H27</f>
        <v>1086678.96</v>
      </c>
      <c r="I19" s="14">
        <f>I20+I22+I24+I26+I27</f>
        <v>1722970.9100000001</v>
      </c>
      <c r="J19" s="21">
        <f>+J20+J22+J24+J27</f>
        <v>1082881.75</v>
      </c>
      <c r="K19" s="21">
        <f>+K20+K22+K24+K27</f>
        <v>945693.92</v>
      </c>
      <c r="L19" s="21">
        <f>+L20+L22+L24+L26+L27</f>
        <v>1287636.72</v>
      </c>
      <c r="M19" s="21">
        <f>+M20+M22+M24+M27</f>
        <v>961705.36</v>
      </c>
      <c r="N19" s="15" t="s">
        <v>96</v>
      </c>
      <c r="O19" s="15" t="s">
        <v>96</v>
      </c>
      <c r="P19" s="14">
        <f>SUM(D19:O19)</f>
        <v>11241125.940000001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6">
        <v>385976.38</v>
      </c>
      <c r="I20" s="16">
        <v>264116.76</v>
      </c>
      <c r="J20" s="16">
        <v>338076.75</v>
      </c>
      <c r="K20" s="16">
        <v>244991.42</v>
      </c>
      <c r="L20" s="16">
        <v>250526.84</v>
      </c>
      <c r="M20" s="16">
        <v>261002.86</v>
      </c>
      <c r="N20" s="15" t="s">
        <v>96</v>
      </c>
      <c r="O20" s="15" t="s">
        <v>96</v>
      </c>
      <c r="P20" s="14">
        <f>SUM(D20:O20)</f>
        <v>2603273.9999999995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6">
        <v>344600</v>
      </c>
      <c r="I22" s="16">
        <v>344600</v>
      </c>
      <c r="J22" s="16">
        <v>344600</v>
      </c>
      <c r="K22" s="16">
        <v>344600</v>
      </c>
      <c r="L22" s="16">
        <v>344600</v>
      </c>
      <c r="M22" s="16">
        <v>344600</v>
      </c>
      <c r="N22" s="15" t="s">
        <v>96</v>
      </c>
      <c r="O22" s="15" t="s">
        <v>96</v>
      </c>
      <c r="P22" s="16">
        <f>SUM(D22:O22)</f>
        <v>3446000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6">
        <v>312000</v>
      </c>
      <c r="I24" s="16">
        <v>835066.15</v>
      </c>
      <c r="J24" s="16">
        <v>312000</v>
      </c>
      <c r="K24" s="16">
        <v>312000</v>
      </c>
      <c r="L24" s="16">
        <v>312000</v>
      </c>
      <c r="M24" s="16">
        <v>312000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6">
        <v>100064</v>
      </c>
      <c r="J26" s="15" t="s">
        <v>96</v>
      </c>
      <c r="K26" s="15" t="s">
        <v>96</v>
      </c>
      <c r="L26" s="16">
        <v>159525.38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6">
        <v>44102.58</v>
      </c>
      <c r="I27" s="16">
        <v>179124</v>
      </c>
      <c r="J27" s="16">
        <v>88205</v>
      </c>
      <c r="K27" s="16">
        <v>44102.5</v>
      </c>
      <c r="L27" s="16">
        <v>220984.5</v>
      </c>
      <c r="M27" s="16">
        <v>44102.5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4">
        <f>+H30+H36</f>
        <v>731862.7</v>
      </c>
      <c r="I29" s="14">
        <f>I30+I32+I34+I35+I36+I38</f>
        <v>1711928.3</v>
      </c>
      <c r="J29" s="21">
        <f>+J30+J38</f>
        <v>732000.34000000008</v>
      </c>
      <c r="K29" s="21">
        <f>+K30+K31+K32+K36+K38</f>
        <v>1274314.6000000001</v>
      </c>
      <c r="L29" s="21">
        <f>+L30+L32+L36+L38</f>
        <v>1562745.2</v>
      </c>
      <c r="M29" s="21">
        <f>+M30+M36</f>
        <v>731862.7</v>
      </c>
      <c r="N29" s="15" t="s">
        <v>96</v>
      </c>
      <c r="O29" s="15" t="s">
        <v>96</v>
      </c>
      <c r="P29" s="14">
        <f>SUM(D29:O29)</f>
        <v>11127030.069999998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6">
        <v>325862.7</v>
      </c>
      <c r="I30" s="16">
        <v>325973.7</v>
      </c>
      <c r="J30" s="16">
        <v>326000.34000000003</v>
      </c>
      <c r="K30" s="16">
        <v>325862.7</v>
      </c>
      <c r="L30" s="16">
        <v>325973.7</v>
      </c>
      <c r="M30" s="16">
        <v>325862.7</v>
      </c>
      <c r="N30" s="15" t="s">
        <v>96</v>
      </c>
      <c r="O30" s="15" t="s">
        <v>96</v>
      </c>
      <c r="P30" s="16">
        <f>SUM(D30:O30)</f>
        <v>3258104.7900000005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6">
        <v>180988.4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180988.4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6">
        <v>145490</v>
      </c>
      <c r="J32" s="15" t="s">
        <v>96</v>
      </c>
      <c r="K32" s="16">
        <v>61360</v>
      </c>
      <c r="L32" s="16">
        <v>188918.8</v>
      </c>
      <c r="M32" s="15" t="s">
        <v>96</v>
      </c>
      <c r="N32" s="15" t="s">
        <v>96</v>
      </c>
      <c r="O32" s="15" t="s">
        <v>96</v>
      </c>
      <c r="P32" s="16">
        <f>SUM(G32:O32)</f>
        <v>395768.8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6">
        <v>5320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5320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6">
        <v>123664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6">
        <v>406000</v>
      </c>
      <c r="I36" s="16">
        <v>705460.4</v>
      </c>
      <c r="J36" s="15" t="s">
        <v>96</v>
      </c>
      <c r="K36" s="16">
        <v>406000</v>
      </c>
      <c r="L36" s="16">
        <v>468315</v>
      </c>
      <c r="M36" s="16">
        <v>406000</v>
      </c>
      <c r="N36" s="15" t="s">
        <v>96</v>
      </c>
      <c r="O36" s="15" t="s">
        <v>96</v>
      </c>
      <c r="P36" s="16">
        <f>SUM(E36:O36)</f>
        <v>4296733.4000000004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6">
        <v>406020.2</v>
      </c>
      <c r="J38" s="16">
        <v>406000</v>
      </c>
      <c r="K38" s="16">
        <v>300103.5</v>
      </c>
      <c r="L38" s="16">
        <v>579537.69999999995</v>
      </c>
      <c r="M38" s="15" t="s">
        <v>96</v>
      </c>
      <c r="N38" s="15" t="s">
        <v>96</v>
      </c>
      <c r="O38" s="15" t="s">
        <v>96</v>
      </c>
      <c r="P38" s="16">
        <f>SUM(G38:O38)</f>
        <v>1691661.4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>
        <f>+H29+H19+H13</f>
        <v>4876109.6500000004</v>
      </c>
      <c r="I86" s="10">
        <f>I29+I19+I13</f>
        <v>6492467.2000000002</v>
      </c>
      <c r="J86" s="10">
        <f>+J29+J19+J13</f>
        <v>4872450.08</v>
      </c>
      <c r="K86" s="10">
        <f>+K29+K19+K13</f>
        <v>5277576.51</v>
      </c>
      <c r="L86" s="10">
        <f>+L29+L19+L13</f>
        <v>5907949.9100000001</v>
      </c>
      <c r="M86" s="10">
        <f>+M29+M19+M13</f>
        <v>4751136.0500000007</v>
      </c>
      <c r="N86" s="10" t="e">
        <f>+N39+N29+N13</f>
        <v>#VALUE!</v>
      </c>
      <c r="O86" s="10"/>
      <c r="P86" s="10">
        <f>+P39+P29+P19+P13</f>
        <v>50415774.050000004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2022-11-07T14:15:51Z</dcterms:modified>
</cp:coreProperties>
</file>