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\Desktop\TRANSPARENCIA\FINANCIERO\2023\MAYO\"/>
    </mc:Choice>
  </mc:AlternateContent>
  <xr:revisionPtr revIDLastSave="0" documentId="13_ncr:1_{C2C89B0E-DE74-48FE-BFB9-94B04B6797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H17" i="2"/>
  <c r="H84" i="2" s="1"/>
  <c r="G27" i="2"/>
  <c r="G17" i="2"/>
  <c r="G84" i="2" s="1"/>
  <c r="F17" i="2"/>
  <c r="E11" i="2"/>
  <c r="F27" i="2"/>
  <c r="E27" i="2"/>
  <c r="E17" i="2"/>
  <c r="D17" i="2"/>
  <c r="D11" i="2"/>
  <c r="B27" i="2"/>
  <c r="B17" i="2"/>
  <c r="B11" i="2"/>
  <c r="D27" i="2"/>
  <c r="P20" i="2"/>
  <c r="P18" i="2"/>
  <c r="P16" i="2"/>
  <c r="P38" i="2"/>
  <c r="P36" i="2"/>
  <c r="P34" i="2"/>
  <c r="P32" i="2"/>
  <c r="P30" i="2"/>
  <c r="P29" i="2"/>
  <c r="P28" i="2"/>
  <c r="P12" i="2"/>
  <c r="P11" i="2" l="1"/>
  <c r="F84" i="2"/>
  <c r="E84" i="2"/>
  <c r="P17" i="2"/>
  <c r="D84" i="2"/>
  <c r="B84" i="2"/>
  <c r="N84" i="2"/>
  <c r="M84" i="2"/>
  <c r="L84" i="2"/>
  <c r="J84" i="2"/>
  <c r="K84" i="2"/>
  <c r="I84" i="2"/>
  <c r="P27" i="2"/>
  <c r="P37" i="2" l="1"/>
  <c r="P84" i="2" s="1"/>
</calcChain>
</file>

<file path=xl/sharedStrings.xml><?xml version="1.0" encoding="utf-8"?>
<sst xmlns="http://schemas.openxmlformats.org/spreadsheetml/2006/main" count="1109" uniqueCount="109">
  <si>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</si>
  <si>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</si>
  <si>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</si>
  <si>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</si>
  <si>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</si>
  <si>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</si>
  <si>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</si>
  <si>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</si>
  <si>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</si>
  <si>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</si>
  <si>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</si>
  <si>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</si>
  <si>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</si>
  <si>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</si>
  <si>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</si>
  <si>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</si>
  <si>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</si>
  <si>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</si>
  <si>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</si>
  <si>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</si>
  <si>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</si>
  <si>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</si>
  <si>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</si>
  <si>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</si>
  <si>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</si>
  <si>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</si>
  <si>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</si>
  <si>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</si>
  <si>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</si>
  <si>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</si>
  <si>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</si>
  <si>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</si>
  <si>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</si>
  <si>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</si>
  <si>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</si>
  <si>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</si>
  <si>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</si>
  <si>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</si>
  <si>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</si>
  <si>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</si>
  <si>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</si>
  <si>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</si>
  <si>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</si>
  <si>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</si>
  <si>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</si>
  <si>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</si>
  <si>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</si>
  <si>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</si>
  <si>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</si>
  <si>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</si>
  <si>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</si>
  <si>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</si>
  <si>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</si>
  <si>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</si>
  <si>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</si>
  <si>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</si>
  <si>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</si>
  <si>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</si>
  <si>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</si>
  <si>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</si>
  <si>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</si>
  <si>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</si>
  <si>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</si>
  <si>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</si>
  <si>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</si>
  <si>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</si>
  <si>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</si>
  <si>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</si>
  <si>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</si>
  <si>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</si>
  <si>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</si>
  <si>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</si>
  <si>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</si>
  <si>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</si>
  <si>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</si>
  <si>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</si>
  <si>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</si>
  <si>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</si>
  <si>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</si>
  <si>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</si>
  <si>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</si>
  <si>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</si>
  <si>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</si>
  <si>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</si>
  <si>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</si>
  <si>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</si>
  <si>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</si>
  <si>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</si>
  <si>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</si>
  <si>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</si>
  <si>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</si>
  <si>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</si>
  <si>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</si>
  <si>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</si>
  <si>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</si>
  <si>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</si>
  <si>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</si>
  <si>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</si>
  <si>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</si>
  <si>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</si>
  <si>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</si>
  <si>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</si>
  <si>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</si>
  <si>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</si>
  <si>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</si>
  <si>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</si>
  <si>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</si>
  <si>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imputacion: Hasta el 31 de mayo del 2023</t>
  </si>
  <si>
    <t>Fecha de registro: Del 01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</si>
</sst>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1</xdr:row>
      <xdr:rowOff>89648</xdr:rowOff>
    </xdr:from>
    <xdr:to>
      <xdr:col>0</xdr:col>
      <xdr:colOff>1823870</xdr:colOff>
      <xdr:row>4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0</xdr:row>
      <xdr:rowOff>121158</xdr:rowOff>
    </xdr:from>
    <xdr:to>
      <xdr:col>15</xdr:col>
      <xdr:colOff>582707</xdr:colOff>
      <xdr:row>6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1039657</xdr:colOff>
      <xdr:row>99</xdr:row>
      <xdr:rowOff>98985</xdr:rowOff>
    </xdr:from>
    <xdr:to>
      <xdr:col>0</xdr:col>
      <xdr:colOff>4256990</xdr:colOff>
      <xdr:row>106</xdr:row>
      <xdr:rowOff>151901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657" y="20228485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677332</xdr:colOff>
      <xdr:row>99</xdr:row>
      <xdr:rowOff>74082</xdr:rowOff>
    </xdr:from>
    <xdr:to>
      <xdr:col>7</xdr:col>
      <xdr:colOff>273260</xdr:colOff>
      <xdr:row>107</xdr:row>
      <xdr:rowOff>159807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582" y="20203582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7"/>
  <sheetViews>
    <sheetView showGridLines="0" tabSelected="1" topLeftCell="A91" zoomScale="90" zoomScaleNormal="90" workbookViewId="0">
      <selection activeCell="A101" sqref="A101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4.7109375" customWidth="1"/>
  </cols>
  <sheetData>
    <row r="2" spans="1:17" ht="28.5" customHeight="1" x14ac:dyDescent="0.25">
      <c r="A2" s="24" t="s">
        <v>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7" ht="21" customHeight="1" x14ac:dyDescent="0.25">
      <c r="A3" s="26" t="s">
        <v>106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15.75" x14ac:dyDescent="0.25">
      <c r="A4" s="31">
        <v>2023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5.75" customHeight="1" x14ac:dyDescent="0.25">
      <c r="A5" s="33" t="s">
        <v>90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7" ht="15.75" customHeight="1" x14ac:dyDescent="0.25">
      <c r="A6" s="21" t="s">
        <v>76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8" spans="1:17" ht="25.5" customHeight="1" x14ac:dyDescent="0.25">
      <c r="A8" s="28" t="s">
        <v>66</v>
      </c>
      <c r="B8" s="29" t="s">
        <v>92</v>
      </c>
      <c r="C8" s="29" t="s">
        <v>91</v>
      </c>
      <c r="D8" s="22" t="s">
        <v>89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7" x14ac:dyDescent="0.25">
      <c r="A9" s="28"/>
      <c r="B9" s="30"/>
      <c r="C9" s="30"/>
      <c r="D9" s="4" t="s">
        <v>77</v>
      </c>
      <c r="E9" s="4" t="s">
        <v>78</v>
      </c>
      <c r="F9" s="4" t="s">
        <v>79</v>
      </c>
      <c r="G9" s="4" t="s">
        <v>80</v>
      </c>
      <c r="H9" s="5" t="s">
        <v>81</v>
      </c>
      <c r="I9" s="4" t="s">
        <v>82</v>
      </c>
      <c r="J9" s="5" t="s">
        <v>83</v>
      </c>
      <c r="K9" s="4" t="s">
        <v>84</v>
      </c>
      <c r="L9" s="4" t="s">
        <v>85</v>
      </c>
      <c r="M9" s="4" t="s">
        <v>86</v>
      </c>
      <c r="N9" s="4" t="s">
        <v>87</v>
      </c>
      <c r="O9" s="5" t="s">
        <v>88</v>
      </c>
      <c r="P9" s="5" t="s">
        <v>98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11" t="s">
        <v>1</v>
      </c>
      <c r="B11" s="14">
        <f>B12+B16</f>
        <v>39265450</v>
      </c>
      <c r="C11" s="15" t="s">
        <v>96</v>
      </c>
      <c r="D11" s="14">
        <f>SUM(D12:D16)</f>
        <v>3057567.99</v>
      </c>
      <c r="E11" s="14">
        <f>SUM(E12:E16)</f>
        <v>3057567.99</v>
      </c>
      <c r="F11" s="14">
        <v>3057567.99</v>
      </c>
      <c r="G11" s="14">
        <v>3057567.99</v>
      </c>
      <c r="H11" s="14">
        <v>3057567.99</v>
      </c>
      <c r="I11" s="15" t="s">
        <v>96</v>
      </c>
      <c r="J11" s="15" t="s">
        <v>96</v>
      </c>
      <c r="K11" s="15" t="s">
        <v>96</v>
      </c>
      <c r="L11" s="15" t="s">
        <v>96</v>
      </c>
      <c r="M11" s="15" t="s">
        <v>96</v>
      </c>
      <c r="N11" s="15" t="s">
        <v>96</v>
      </c>
      <c r="O11" s="15" t="s">
        <v>96</v>
      </c>
      <c r="P11" s="14">
        <f>SUM(D11:O11)</f>
        <v>15287839.950000001</v>
      </c>
    </row>
    <row r="12" spans="1:17" x14ac:dyDescent="0.25">
      <c r="A12" s="12" t="s">
        <v>2</v>
      </c>
      <c r="B12" s="16">
        <v>38824450</v>
      </c>
      <c r="C12" s="15" t="s">
        <v>96</v>
      </c>
      <c r="D12" s="16">
        <v>3021037.5</v>
      </c>
      <c r="E12" s="16">
        <v>3021037.5</v>
      </c>
      <c r="F12" s="16">
        <v>3021037.5</v>
      </c>
      <c r="G12" s="16">
        <v>3021037.5</v>
      </c>
      <c r="H12" s="15">
        <v>3021037.5</v>
      </c>
      <c r="I12" s="15" t="s">
        <v>96</v>
      </c>
      <c r="J12" s="15" t="s">
        <v>96</v>
      </c>
      <c r="K12" s="15" t="s">
        <v>96</v>
      </c>
      <c r="L12" s="15" t="s">
        <v>96</v>
      </c>
      <c r="M12" s="15" t="s">
        <v>96</v>
      </c>
      <c r="N12" s="15" t="s">
        <v>96</v>
      </c>
      <c r="O12" s="15" t="s">
        <v>96</v>
      </c>
      <c r="P12" s="16">
        <f>SUM(D12:O12)</f>
        <v>15105187.5</v>
      </c>
    </row>
    <row r="13" spans="1:17" x14ac:dyDescent="0.25">
      <c r="A13" s="12" t="s">
        <v>3</v>
      </c>
      <c r="B13" s="15" t="s">
        <v>96</v>
      </c>
      <c r="C13" s="15" t="s">
        <v>96</v>
      </c>
      <c r="D13" s="15" t="s">
        <v>96</v>
      </c>
      <c r="E13" s="15" t="s">
        <v>96</v>
      </c>
      <c r="F13" s="15" t="s">
        <v>96</v>
      </c>
      <c r="G13" s="15" t="s">
        <v>96</v>
      </c>
      <c r="H13" s="15" t="s">
        <v>96</v>
      </c>
      <c r="I13" s="15" t="s">
        <v>96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5" t="s">
        <v>96</v>
      </c>
    </row>
    <row r="14" spans="1:17" x14ac:dyDescent="0.25">
      <c r="A14" s="12" t="s">
        <v>4</v>
      </c>
      <c r="B14" s="15" t="s">
        <v>96</v>
      </c>
      <c r="C14" s="15" t="s">
        <v>96</v>
      </c>
      <c r="D14" s="15" t="s">
        <v>96</v>
      </c>
      <c r="E14" s="15" t="s">
        <v>96</v>
      </c>
      <c r="F14" s="15" t="s">
        <v>96</v>
      </c>
      <c r="G14" s="15" t="s">
        <v>96</v>
      </c>
      <c r="H14" s="15" t="s">
        <v>96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5" t="s">
        <v>96</v>
      </c>
      <c r="Q14" s="6"/>
    </row>
    <row r="15" spans="1:17" x14ac:dyDescent="0.25">
      <c r="A15" s="12" t="s">
        <v>5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6</v>
      </c>
      <c r="B16" s="16">
        <v>441000</v>
      </c>
      <c r="C16" s="15" t="s">
        <v>96</v>
      </c>
      <c r="D16" s="16">
        <v>36530.49</v>
      </c>
      <c r="E16" s="16">
        <v>36530.49</v>
      </c>
      <c r="F16" s="16">
        <v>36530.49</v>
      </c>
      <c r="G16" s="16">
        <v>36530.49</v>
      </c>
      <c r="H16" s="15">
        <v>36530.49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6">
        <f>SUM(D16:O16)</f>
        <v>182652.44999999998</v>
      </c>
    </row>
    <row r="17" spans="1:16" x14ac:dyDescent="0.25">
      <c r="A17" s="11" t="s">
        <v>7</v>
      </c>
      <c r="B17" s="14">
        <f>SUM(B18:B26)</f>
        <v>12335230</v>
      </c>
      <c r="C17" s="15" t="s">
        <v>96</v>
      </c>
      <c r="D17" s="14">
        <f>SUM(D18:D26)</f>
        <v>968465.12</v>
      </c>
      <c r="E17" s="14">
        <f>SUM(E18:E26)</f>
        <v>1005850.8500000001</v>
      </c>
      <c r="F17" s="14">
        <f>SUM(F18:F26)</f>
        <v>1403340.59</v>
      </c>
      <c r="G17" s="14">
        <f>SUM(G18:G26)</f>
        <v>615147.5</v>
      </c>
      <c r="H17" s="14">
        <f>SUM(H18:H26)</f>
        <v>1070815.1200000001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4">
        <f>SUM(D17:O17)</f>
        <v>5063619.1800000006</v>
      </c>
    </row>
    <row r="18" spans="1:16" x14ac:dyDescent="0.25">
      <c r="A18" s="12" t="s">
        <v>8</v>
      </c>
      <c r="B18" s="16">
        <v>2920000</v>
      </c>
      <c r="C18" s="15" t="s">
        <v>96</v>
      </c>
      <c r="D18" s="16">
        <v>227762.62</v>
      </c>
      <c r="E18" s="16">
        <v>105147.79</v>
      </c>
      <c r="F18" s="16">
        <v>343585.02</v>
      </c>
      <c r="G18" s="16">
        <v>226445</v>
      </c>
      <c r="H18" s="15">
        <v>225112.62</v>
      </c>
      <c r="I18" s="15" t="s">
        <v>96</v>
      </c>
      <c r="J18" s="15" t="s">
        <v>96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4">
        <f>SUM(D18:O18)</f>
        <v>1128053.0499999998</v>
      </c>
    </row>
    <row r="19" spans="1:16" x14ac:dyDescent="0.25">
      <c r="A19" s="12" t="s">
        <v>9</v>
      </c>
      <c r="B19" s="15" t="s">
        <v>96</v>
      </c>
      <c r="C19" s="15" t="s">
        <v>96</v>
      </c>
      <c r="D19" s="15" t="s">
        <v>96</v>
      </c>
      <c r="E19" s="15" t="s">
        <v>96</v>
      </c>
      <c r="F19" s="15" t="s">
        <v>96</v>
      </c>
      <c r="G19" s="15" t="s">
        <v>96</v>
      </c>
      <c r="H19" s="15" t="s">
        <v>96</v>
      </c>
      <c r="I19" s="15" t="s">
        <v>96</v>
      </c>
      <c r="J19" s="15" t="s">
        <v>96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5" t="s">
        <v>96</v>
      </c>
    </row>
    <row r="20" spans="1:16" x14ac:dyDescent="0.25">
      <c r="A20" s="12" t="s">
        <v>10</v>
      </c>
      <c r="B20" s="16">
        <v>4152000</v>
      </c>
      <c r="C20" s="15" t="s">
        <v>96</v>
      </c>
      <c r="D20" s="16">
        <v>344600</v>
      </c>
      <c r="E20" s="16">
        <v>344600</v>
      </c>
      <c r="F20" s="16">
        <v>344600</v>
      </c>
      <c r="G20" s="16">
        <v>344600</v>
      </c>
      <c r="H20" s="15">
        <v>344600</v>
      </c>
      <c r="I20" s="15" t="s">
        <v>96</v>
      </c>
      <c r="J20" s="15" t="s">
        <v>96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6">
        <f>SUM(D20:O20)</f>
        <v>1723000</v>
      </c>
    </row>
    <row r="21" spans="1:16" x14ac:dyDescent="0.25">
      <c r="A21" s="12" t="s">
        <v>11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12</v>
      </c>
      <c r="B22" s="16">
        <v>3984000</v>
      </c>
      <c r="C22" s="15" t="s">
        <v>96</v>
      </c>
      <c r="D22" s="16">
        <v>352000</v>
      </c>
      <c r="E22" s="16">
        <v>312000</v>
      </c>
      <c r="F22" s="16">
        <v>352000</v>
      </c>
      <c r="G22" s="15" t="s">
        <v>96</v>
      </c>
      <c r="H22" s="15">
        <v>457000</v>
      </c>
      <c r="I22" s="15" t="s">
        <v>96</v>
      </c>
      <c r="J22" s="15" t="s">
        <v>96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5" t="s">
        <v>96</v>
      </c>
    </row>
    <row r="23" spans="1:16" x14ac:dyDescent="0.25">
      <c r="A23" s="12" t="s">
        <v>13</v>
      </c>
      <c r="B23" s="16">
        <v>500000</v>
      </c>
      <c r="C23" s="15" t="s">
        <v>96</v>
      </c>
      <c r="D23" s="15" t="s">
        <v>96</v>
      </c>
      <c r="E23" s="15" t="s">
        <v>96</v>
      </c>
      <c r="F23" s="16">
        <v>319053.07</v>
      </c>
      <c r="G23" s="15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14</v>
      </c>
      <c r="B24" s="15" t="s">
        <v>96</v>
      </c>
      <c r="C24" s="15" t="s">
        <v>96</v>
      </c>
      <c r="D24" s="15" t="s">
        <v>96</v>
      </c>
      <c r="E24" s="15" t="s">
        <v>96</v>
      </c>
      <c r="F24" s="15" t="s">
        <v>96</v>
      </c>
      <c r="G24" s="15" t="s">
        <v>96</v>
      </c>
      <c r="H24" s="15" t="s">
        <v>96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15</v>
      </c>
      <c r="B25" s="16">
        <v>779230</v>
      </c>
      <c r="C25" s="15" t="s">
        <v>96</v>
      </c>
      <c r="D25" s="16">
        <v>44102.5</v>
      </c>
      <c r="E25" s="16">
        <v>244103.06</v>
      </c>
      <c r="F25" s="16">
        <v>44102.5</v>
      </c>
      <c r="G25" s="16">
        <v>44102.5</v>
      </c>
      <c r="H25" s="15">
        <v>44102.5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16</v>
      </c>
      <c r="B26" s="17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1" t="s">
        <v>17</v>
      </c>
      <c r="B27" s="14">
        <f>SUM(B28:B36)</f>
        <v>15513711</v>
      </c>
      <c r="C27" s="15" t="s">
        <v>96</v>
      </c>
      <c r="D27" s="14">
        <f>D28</f>
        <v>325862.7</v>
      </c>
      <c r="E27" s="14">
        <f>SUM(E28:E35)</f>
        <v>1721328.37</v>
      </c>
      <c r="F27" s="14">
        <f>SUM(F28:F36)</f>
        <v>1408380.7</v>
      </c>
      <c r="G27" s="14">
        <f>SUM(G28:G36)</f>
        <v>731994.4</v>
      </c>
      <c r="H27" s="14">
        <f>SUM(H28:H36)</f>
        <v>1338374.3999999999</v>
      </c>
      <c r="I27" s="15" t="s">
        <v>96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4">
        <f>SUM(D27:O27)</f>
        <v>5525940.5700000003</v>
      </c>
    </row>
    <row r="28" spans="1:16" x14ac:dyDescent="0.25">
      <c r="A28" s="12" t="s">
        <v>18</v>
      </c>
      <c r="B28" s="16">
        <v>3912000</v>
      </c>
      <c r="C28" s="15" t="s">
        <v>96</v>
      </c>
      <c r="D28" s="16">
        <v>325862.7</v>
      </c>
      <c r="E28" s="16">
        <v>294327.59999999998</v>
      </c>
      <c r="F28" s="16">
        <v>325862.7</v>
      </c>
      <c r="G28" s="16">
        <v>325994.40000000002</v>
      </c>
      <c r="H28" s="15">
        <v>325996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6">
        <f>SUM(D28:O28)</f>
        <v>1598043.4</v>
      </c>
    </row>
    <row r="29" spans="1:16" x14ac:dyDescent="0.25">
      <c r="A29" s="12" t="s">
        <v>19</v>
      </c>
      <c r="B29" s="16">
        <v>750000</v>
      </c>
      <c r="C29" s="15" t="s">
        <v>96</v>
      </c>
      <c r="D29" s="15" t="s">
        <v>96</v>
      </c>
      <c r="E29" s="16">
        <v>615000.77</v>
      </c>
      <c r="F29" s="15" t="s">
        <v>96</v>
      </c>
      <c r="G29" s="15" t="s">
        <v>96</v>
      </c>
      <c r="H29" s="15">
        <v>158828</v>
      </c>
      <c r="I29" s="15" t="s">
        <v>96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6">
        <f>SUM(I29:O29)</f>
        <v>0</v>
      </c>
    </row>
    <row r="30" spans="1:16" x14ac:dyDescent="0.25">
      <c r="A30" s="12" t="s">
        <v>20</v>
      </c>
      <c r="B30" s="16">
        <v>3211732</v>
      </c>
      <c r="C30" s="15" t="s">
        <v>96</v>
      </c>
      <c r="D30" s="15" t="s">
        <v>96</v>
      </c>
      <c r="E30" s="15" t="s">
        <v>96</v>
      </c>
      <c r="F30" s="16">
        <v>164256</v>
      </c>
      <c r="G30" s="15" t="s">
        <v>96</v>
      </c>
      <c r="H30" s="15" t="s">
        <v>96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SUM(G30:O30)</f>
        <v>0</v>
      </c>
    </row>
    <row r="31" spans="1:16" x14ac:dyDescent="0.25">
      <c r="A31" s="12" t="s">
        <v>21</v>
      </c>
      <c r="B31" s="15" t="s">
        <v>96</v>
      </c>
      <c r="C31" s="15" t="s">
        <v>96</v>
      </c>
      <c r="D31" s="15" t="s">
        <v>96</v>
      </c>
      <c r="E31" s="15" t="s">
        <v>96</v>
      </c>
      <c r="F31" s="15" t="s">
        <v>96</v>
      </c>
      <c r="G31" s="15" t="s">
        <v>96</v>
      </c>
      <c r="H31" s="15" t="s">
        <v>96</v>
      </c>
      <c r="I31" s="15" t="s">
        <v>96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5" t="s">
        <v>96</v>
      </c>
    </row>
    <row r="32" spans="1:16" x14ac:dyDescent="0.25">
      <c r="A32" s="12" t="s">
        <v>22</v>
      </c>
      <c r="B32" s="16">
        <v>617979</v>
      </c>
      <c r="C32" s="15" t="s">
        <v>96</v>
      </c>
      <c r="D32" s="15" t="s">
        <v>96</v>
      </c>
      <c r="E32" s="15" t="s">
        <v>96</v>
      </c>
      <c r="F32" s="15" t="s">
        <v>96</v>
      </c>
      <c r="G32" s="15" t="s">
        <v>96</v>
      </c>
      <c r="H32" s="15" t="s">
        <v>96</v>
      </c>
      <c r="I32" s="15" t="s">
        <v>96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23</v>
      </c>
      <c r="B33" s="16">
        <v>550000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>
        <v>138532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24</v>
      </c>
      <c r="B34" s="16">
        <v>5472000</v>
      </c>
      <c r="C34" s="15" t="s">
        <v>96</v>
      </c>
      <c r="D34" s="15" t="s">
        <v>96</v>
      </c>
      <c r="E34" s="16">
        <v>812000</v>
      </c>
      <c r="F34" s="16">
        <v>651440</v>
      </c>
      <c r="G34" s="16">
        <v>406000</v>
      </c>
      <c r="H34" s="15">
        <v>629787</v>
      </c>
      <c r="I34" s="15" t="s">
        <v>96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SUM(E34:O34)</f>
        <v>2499227</v>
      </c>
    </row>
    <row r="35" spans="1:16" x14ac:dyDescent="0.25">
      <c r="A35" s="12" t="s">
        <v>25</v>
      </c>
      <c r="B35" s="17" t="s">
        <v>96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5" t="s">
        <v>96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26</v>
      </c>
      <c r="B36" s="16">
        <v>1000000</v>
      </c>
      <c r="C36" s="15" t="s">
        <v>96</v>
      </c>
      <c r="D36" s="15" t="s">
        <v>96</v>
      </c>
      <c r="E36" s="15" t="s">
        <v>96</v>
      </c>
      <c r="F36" s="16">
        <v>266822</v>
      </c>
      <c r="G36" s="15" t="s">
        <v>96</v>
      </c>
      <c r="H36" s="15">
        <v>85231.4</v>
      </c>
      <c r="I36" s="15" t="s">
        <v>96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SUM(G36:O36)</f>
        <v>85231.4</v>
      </c>
    </row>
    <row r="37" spans="1:16" x14ac:dyDescent="0.25">
      <c r="A37" s="11" t="s">
        <v>27</v>
      </c>
      <c r="B37" s="15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4">
        <f>SUM(D37:O37)</f>
        <v>0</v>
      </c>
    </row>
    <row r="38" spans="1:16" x14ac:dyDescent="0.25">
      <c r="A38" s="12" t="s">
        <v>28</v>
      </c>
      <c r="B38" s="15" t="s">
        <v>96</v>
      </c>
      <c r="C38" s="15" t="s">
        <v>96</v>
      </c>
      <c r="D38" s="15" t="s">
        <v>96</v>
      </c>
      <c r="E38" s="15" t="s">
        <v>96</v>
      </c>
      <c r="F38" s="15" t="s">
        <v>96</v>
      </c>
      <c r="G38" s="15" t="s">
        <v>96</v>
      </c>
      <c r="H38" s="15" t="s">
        <v>96</v>
      </c>
      <c r="I38" s="15" t="s">
        <v>96</v>
      </c>
      <c r="J38" s="15" t="s">
        <v>96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SUM(D38:O38)</f>
        <v>0</v>
      </c>
    </row>
    <row r="39" spans="1:16" x14ac:dyDescent="0.25">
      <c r="A39" s="12" t="s">
        <v>29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5" t="s">
        <v>96</v>
      </c>
    </row>
    <row r="40" spans="1:16" x14ac:dyDescent="0.25">
      <c r="A40" s="12" t="s">
        <v>30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5" t="s">
        <v>96</v>
      </c>
    </row>
    <row r="41" spans="1:16" x14ac:dyDescent="0.25">
      <c r="A41" s="12" t="s">
        <v>31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32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33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34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35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1" t="s">
        <v>36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37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2" t="s">
        <v>38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39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40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41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42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1" t="s">
        <v>43</v>
      </c>
      <c r="B53" s="14"/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44</v>
      </c>
      <c r="B54" s="16"/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2" t="s">
        <v>45</v>
      </c>
      <c r="B55" s="15" t="s">
        <v>96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46</v>
      </c>
      <c r="B56" s="15" t="s">
        <v>96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47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48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49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50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51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52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1" t="s">
        <v>53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54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2" t="s">
        <v>55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56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57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1" t="s">
        <v>58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59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2" t="s">
        <v>60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1" t="s">
        <v>61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62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2" t="s">
        <v>63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64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3" t="s">
        <v>67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1" t="s">
        <v>68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2" t="s">
        <v>69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2" t="s">
        <v>70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1" t="s">
        <v>71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72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2" t="s">
        <v>73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1" t="s">
        <v>74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75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3" t="s">
        <v>65</v>
      </c>
      <c r="B84" s="10">
        <f>B11+B17+B27+B53</f>
        <v>67114391</v>
      </c>
      <c r="C84" s="10"/>
      <c r="D84" s="10">
        <f>D11+D17+D27</f>
        <v>4351895.8100000005</v>
      </c>
      <c r="E84" s="10">
        <f>E11+E17+E27</f>
        <v>5784747.2100000009</v>
      </c>
      <c r="F84" s="10">
        <f>F11+F17+F27</f>
        <v>5869289.2800000003</v>
      </c>
      <c r="G84" s="10">
        <f>G11+G17+G27</f>
        <v>4404709.8900000006</v>
      </c>
      <c r="H84" s="10">
        <f>H11+H17+H27</f>
        <v>5466757.5099999998</v>
      </c>
      <c r="I84" s="10" t="e">
        <f t="shared" ref="I84:M84" si="0">+I37+I27+I17+I11</f>
        <v>#VALUE!</v>
      </c>
      <c r="J84" s="10" t="e">
        <f t="shared" si="0"/>
        <v>#VALUE!</v>
      </c>
      <c r="K84" s="10" t="e">
        <f t="shared" si="0"/>
        <v>#VALUE!</v>
      </c>
      <c r="L84" s="10" t="e">
        <f t="shared" si="0"/>
        <v>#VALUE!</v>
      </c>
      <c r="M84" s="10" t="e">
        <f t="shared" si="0"/>
        <v>#VALUE!</v>
      </c>
      <c r="N84" s="10" t="e">
        <f>+N37+N27+N11</f>
        <v>#VALUE!</v>
      </c>
      <c r="O84" s="10"/>
      <c r="P84" s="10">
        <f>+P37+P27+P17+P11</f>
        <v>25877399.700000003</v>
      </c>
    </row>
    <row r="85" spans="1:16" x14ac:dyDescent="0.25">
      <c r="A85" t="s">
        <v>108</v>
      </c>
    </row>
    <row r="86" spans="1:16" x14ac:dyDescent="0.25">
      <c r="A86" t="s">
        <v>107</v>
      </c>
    </row>
    <row r="88" spans="1:16" ht="22.5" customHeight="1" x14ac:dyDescent="0.25">
      <c r="A88" s="20" t="s">
        <v>93</v>
      </c>
      <c r="B88" s="20"/>
      <c r="C88" s="20"/>
    </row>
    <row r="89" spans="1:16" ht="30" x14ac:dyDescent="0.25">
      <c r="A89" s="18" t="s">
        <v>94</v>
      </c>
    </row>
    <row r="90" spans="1:16" ht="60" x14ac:dyDescent="0.25">
      <c r="A90" s="19" t="s">
        <v>95</v>
      </c>
    </row>
    <row r="93" spans="1:16" x14ac:dyDescent="0.25">
      <c r="A93" s="7" t="s">
        <v>99</v>
      </c>
    </row>
    <row r="94" spans="1:16" x14ac:dyDescent="0.25">
      <c r="A94" t="s">
        <v>100</v>
      </c>
    </row>
    <row r="95" spans="1:16" x14ac:dyDescent="0.25">
      <c r="A95" t="s">
        <v>101</v>
      </c>
    </row>
    <row r="96" spans="1:16" x14ac:dyDescent="0.25">
      <c r="A96" t="s">
        <v>102</v>
      </c>
    </row>
    <row r="97" spans="1:7" x14ac:dyDescent="0.25">
      <c r="A97" t="s">
        <v>103</v>
      </c>
    </row>
    <row r="98" spans="1:7" x14ac:dyDescent="0.25">
      <c r="A98" t="s">
        <v>104</v>
      </c>
    </row>
    <row r="99" spans="1:7" x14ac:dyDescent="0.25">
      <c r="A99" t="s">
        <v>105</v>
      </c>
    </row>
    <row r="104" spans="1:7" x14ac:dyDescent="0.25">
      <c r="A104" s="8"/>
      <c r="E104" s="7"/>
      <c r="F104" s="7"/>
      <c r="G104" s="7"/>
    </row>
    <row r="105" spans="1:7" x14ac:dyDescent="0.25">
      <c r="A105" s="9"/>
    </row>
    <row r="106" spans="1:7" x14ac:dyDescent="0.25">
      <c r="A106" s="9"/>
    </row>
    <row r="107" spans="1:7" x14ac:dyDescent="0.25">
      <c r="A107" s="9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2023-06-19T18:19:55Z</cp:lastPrinted>
  <dcterms:created xsi:type="dcterms:W3CDTF">2021-07-29T18:58:50Z</dcterms:created>
  <dcterms:modified xsi:type="dcterms:W3CDTF">2023-06-19T18:20:04Z</dcterms:modified>
</cp:coreProperties>
</file>