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ONDON.SVSP\Desktop\TODOS LOS DOCUMENTOS\TRANSPARENCIA\FINANCIERO\2024\NOVIEMBRE\"/>
    </mc:Choice>
  </mc:AlternateContent>
  <xr:revisionPtr revIDLastSave="0" documentId="13_ncr:1_{60E69882-8354-4DB0-9FD9-20A200B3E272}" xr6:coauthVersionLast="47" xr6:coauthVersionMax="47" xr10:uidLastSave="{00000000-0000-0000-0000-000000000000}"/>
  <bookViews>
    <workbookView xWindow="0" yWindow="720" windowWidth="20490" windowHeight="10800" xr2:uid="{00000000-000D-0000-FFFF-FFFF00000000}"/>
  </bookViews>
  <sheets>
    <sheet name="P2 Presupuesto Aprobado-Ejec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5" i="2" l="1"/>
  <c r="N29" i="2"/>
  <c r="N19" i="2"/>
  <c r="N13" i="2"/>
  <c r="N86" i="2" s="1"/>
  <c r="M29" i="2" l="1"/>
  <c r="M19" i="2"/>
  <c r="M13" i="2"/>
  <c r="L29" i="2" l="1"/>
  <c r="L19" i="2"/>
  <c r="L13" i="2"/>
  <c r="K29" i="2" l="1"/>
  <c r="K19" i="2"/>
  <c r="K13" i="2"/>
  <c r="J29" i="2" l="1"/>
  <c r="J19" i="2"/>
  <c r="J13" i="2"/>
  <c r="I29" i="2" l="1"/>
  <c r="I19" i="2"/>
  <c r="I13" i="2"/>
  <c r="H29" i="2" l="1"/>
  <c r="H19" i="2"/>
  <c r="H13" i="2"/>
  <c r="G29" i="2" l="1"/>
  <c r="G19" i="2"/>
  <c r="G13" i="2"/>
  <c r="F29" i="2" l="1"/>
  <c r="F19" i="2"/>
  <c r="F13" i="2"/>
  <c r="E55" i="2" l="1"/>
  <c r="E29" i="2"/>
  <c r="E19" i="2"/>
  <c r="E13" i="2"/>
  <c r="E86" i="2" s="1"/>
  <c r="D19" i="2" l="1"/>
  <c r="D13" i="2"/>
  <c r="B55" i="2"/>
  <c r="B29" i="2"/>
  <c r="B19" i="2"/>
  <c r="B13" i="2"/>
  <c r="I86" i="2" l="1"/>
  <c r="D29" i="2"/>
  <c r="C86" i="2"/>
  <c r="L86" i="2"/>
  <c r="J86" i="2"/>
  <c r="O86" i="2"/>
  <c r="M86" i="2"/>
  <c r="K86" i="2"/>
  <c r="H86" i="2"/>
  <c r="G86" i="2"/>
  <c r="F86" i="2" l="1"/>
  <c r="D86" i="2"/>
  <c r="B86" i="2"/>
  <c r="P86" i="2" l="1"/>
</calcChain>
</file>

<file path=xl/sharedStrings.xml><?xml version="1.0" encoding="utf-8"?>
<sst xmlns="http://schemas.openxmlformats.org/spreadsheetml/2006/main" count="288" uniqueCount="109">
  <si>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</si>
  <si>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</si>
  <si>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</si>
  <si>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</si>
  <si>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</si>
  <si>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</si>
  <si>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</si>
  <si>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</si>
  <si>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</si>
  <si>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</si>
  <si>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</si>
  <si>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</si>
  <si>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</si>
  <si>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</si>
  <si>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</si>
  <si>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</si>
  <si>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</si>
  <si>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</si>
  <si>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</si>
  <si>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</si>
  <si>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</si>
  <si>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</si>
  <si>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</si>
  <si>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</si>
  <si>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</si>
  <si>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</si>
  <si>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</si>
  <si>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</si>
  <si>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</si>
  <si>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</si>
  <si>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</si>
  <si>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</si>
  <si>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</si>
  <si>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</si>
  <si>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</si>
  <si>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</si>
  <si>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</si>
  <si>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</si>
  <si>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</si>
  <si>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</si>
  <si>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</si>
  <si>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</si>
  <si>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</si>
  <si>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</si>
  <si>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</si>
  <si>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</si>
  <si>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</si>
  <si>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</si>
  <si>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</si>
  <si>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</si>
  <si>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</si>
  <si>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</si>
  <si>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</si>
  <si>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</si>
  <si>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</si>
  <si>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</si>
  <si>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</si>
  <si>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</si>
  <si>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</si>
  <si>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</si>
  <si>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</si>
  <si>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</si>
  <si>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</si>
  <si>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</si>
  <si>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</si>
  <si>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</si>
  <si>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</si>
  <si>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</si>
  <si>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</si>
  <si>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</si>
  <si>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</si>
  <si>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</si>
  <si>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</si>
  <si>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</si>
  <si>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</si>
  <si>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</si>
  <si>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</si>
  <si>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</si>
  <si>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</si>
  <si>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</si>
  <si>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</si>
  <si>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</si>
  <si>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</si>
  <si>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</si>
  <si>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</si>
  <si>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</si>
  <si>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</si>
  <si>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</si>
  <si>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</si>
  <si>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</si>
  <si>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</si>
  <si>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</si>
  <si>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</si>
  <si>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</si>
  <si>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</si>
  <si>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</si>
  <si>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</si>
  <si>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</si>
  <si>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</si>
  <si>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</si>
  <si>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</si>
  <si>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</si>
  <si>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</si>
  <si>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</si>
  <si>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</si>
  <si>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</si>
  <si>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>SUPERINTENDENCIA DE VIGILANCIA Y SEGURIDAD PRIVADA</t>
  </si>
  <si>
    <t>Fecha de registro: Del 01 de noviembre del 2024</t>
  </si>
  <si>
    <t>Fecha de imputacion: Hasta el 30 de noviembre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</si>
</sst>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5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164" fontId="2" fillId="2" borderId="2" xfId="1" applyFont="1" applyFill="1" applyBorder="1"/>
    <xf numFmtId="0" fontId="4" fillId="0" borderId="0" xfId="0" applyFont="1" applyAlignment="1">
      <alignment horizontal="left" indent="1"/>
    </xf>
    <xf numFmtId="0" fontId="5" fillId="0" borderId="0" xfId="0" applyFont="1" applyAlignment="1">
      <alignment horizontal="left" indent="2"/>
    </xf>
    <xf numFmtId="0" fontId="4" fillId="0" borderId="1" xfId="0" applyFont="1" applyBorder="1" applyAlignment="1">
      <alignment horizontal="left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64" fontId="5" fillId="0" borderId="0" xfId="1" applyFont="1" applyAlignment="1">
      <alignment horizontal="center"/>
    </xf>
    <xf numFmtId="164" fontId="4" fillId="0" borderId="0" xfId="1" applyFont="1"/>
    <xf numFmtId="164" fontId="4" fillId="0" borderId="0" xfId="1" applyFont="1" applyAlignment="1">
      <alignment horizontal="center"/>
    </xf>
    <xf numFmtId="164" fontId="5" fillId="0" borderId="0" xfId="1" applyFont="1"/>
    <xf numFmtId="4" fontId="4" fillId="0" borderId="0" xfId="0" applyNumberFormat="1" applyFont="1"/>
    <xf numFmtId="4" fontId="5" fillId="0" borderId="0" xfId="0" applyNumberFormat="1" applyFont="1"/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164" fontId="5" fillId="0" borderId="0" xfId="1" applyFont="1" applyAlignment="1">
      <alignment vertical="center"/>
    </xf>
    <xf numFmtId="0" fontId="8" fillId="0" borderId="0" xfId="0" applyFont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3</xdr:row>
      <xdr:rowOff>89648</xdr:rowOff>
    </xdr:from>
    <xdr:to>
      <xdr:col>0</xdr:col>
      <xdr:colOff>1823870</xdr:colOff>
      <xdr:row>6</xdr:row>
      <xdr:rowOff>96395</xdr:rowOff>
    </xdr:to>
    <xdr:pic>
      <xdr:nvPicPr>
        <xdr:cNvPr id="4" name="Picture 4" descr="Logo SEFA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61148"/>
          <a:ext cx="1823870" cy="835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324971</xdr:colOff>
      <xdr:row>2</xdr:row>
      <xdr:rowOff>121158</xdr:rowOff>
    </xdr:from>
    <xdr:to>
      <xdr:col>15</xdr:col>
      <xdr:colOff>582707</xdr:colOff>
      <xdr:row>8</xdr:row>
      <xdr:rowOff>108422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5AB4998-5A74-4956-B486-F657F4A2A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70942" y="502158"/>
          <a:ext cx="1008530" cy="1410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192991</xdr:colOff>
      <xdr:row>100</xdr:row>
      <xdr:rowOff>183652</xdr:rowOff>
    </xdr:from>
    <xdr:to>
      <xdr:col>0</xdr:col>
      <xdr:colOff>3410324</xdr:colOff>
      <xdr:row>108</xdr:row>
      <xdr:rowOff>46068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C81B10B-84B2-4CD5-8487-FD47B8E64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91" y="20503652"/>
          <a:ext cx="3217333" cy="13864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550333</xdr:colOff>
      <xdr:row>98</xdr:row>
      <xdr:rowOff>169332</xdr:rowOff>
    </xdr:from>
    <xdr:to>
      <xdr:col>7</xdr:col>
      <xdr:colOff>146262</xdr:colOff>
      <xdr:row>108</xdr:row>
      <xdr:rowOff>96307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1A9BDDA-4854-4380-B4D0-4042573C9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7000" y="20108332"/>
          <a:ext cx="3490595" cy="1831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4370916</xdr:colOff>
      <xdr:row>101</xdr:row>
      <xdr:rowOff>105834</xdr:rowOff>
    </xdr:from>
    <xdr:to>
      <xdr:col>2</xdr:col>
      <xdr:colOff>790574</xdr:colOff>
      <xdr:row>108</xdr:row>
      <xdr:rowOff>67734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E1F64A1-1A6E-47DD-BD24-69142F8E6BB9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0916" y="20616334"/>
          <a:ext cx="2600325" cy="1295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Q109"/>
  <sheetViews>
    <sheetView showGridLines="0" tabSelected="1" topLeftCell="A94" zoomScale="90" zoomScaleNormal="90" workbookViewId="0">
      <selection activeCell="F112" sqref="F112"/>
    </sheetView>
  </sheetViews>
  <sheetFormatPr baseColWidth="10" defaultColWidth="11.42578125" defaultRowHeight="15" x14ac:dyDescent="0.25"/>
  <cols>
    <col min="1" max="1" width="76.42578125" customWidth="1"/>
    <col min="2" max="2" width="16.140625" customWidth="1"/>
    <col min="3" max="3" width="15.28515625" customWidth="1"/>
    <col min="4" max="4" width="14.7109375" customWidth="1"/>
    <col min="5" max="5" width="14" customWidth="1"/>
    <col min="6" max="6" width="14.5703125" customWidth="1"/>
    <col min="7" max="7" width="15.140625" customWidth="1"/>
    <col min="8" max="8" width="15" customWidth="1"/>
    <col min="9" max="9" width="14.7109375" customWidth="1"/>
    <col min="10" max="10" width="13.42578125" customWidth="1"/>
    <col min="11" max="11" width="15" customWidth="1"/>
    <col min="12" max="12" width="15.42578125" customWidth="1"/>
    <col min="13" max="13" width="15" customWidth="1"/>
    <col min="14" max="15" width="13.85546875" customWidth="1"/>
    <col min="16" max="16" width="14.7109375" customWidth="1"/>
  </cols>
  <sheetData>
    <row r="4" spans="1:17" ht="28.5" customHeight="1" x14ac:dyDescent="0.25">
      <c r="A4" s="29" t="s">
        <v>97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1:17" ht="21" customHeight="1" x14ac:dyDescent="0.25">
      <c r="A5" s="31" t="s">
        <v>106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</row>
    <row r="6" spans="1:17" ht="15.75" x14ac:dyDescent="0.25">
      <c r="A6" s="36">
        <v>2024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7" ht="15.75" customHeight="1" x14ac:dyDescent="0.25">
      <c r="A7" s="38" t="s">
        <v>90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</row>
    <row r="8" spans="1:17" ht="15.75" customHeight="1" x14ac:dyDescent="0.25">
      <c r="A8" s="26" t="s">
        <v>76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</row>
    <row r="10" spans="1:17" ht="25.5" customHeight="1" x14ac:dyDescent="0.25">
      <c r="A10" s="33" t="s">
        <v>66</v>
      </c>
      <c r="B10" s="34" t="s">
        <v>92</v>
      </c>
      <c r="C10" s="34" t="s">
        <v>91</v>
      </c>
      <c r="D10" s="27" t="s">
        <v>89</v>
      </c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</row>
    <row r="11" spans="1:17" x14ac:dyDescent="0.25">
      <c r="A11" s="33"/>
      <c r="B11" s="35"/>
      <c r="C11" s="35"/>
      <c r="D11" s="4" t="s">
        <v>77</v>
      </c>
      <c r="E11" s="4" t="s">
        <v>78</v>
      </c>
      <c r="F11" s="4" t="s">
        <v>79</v>
      </c>
      <c r="G11" s="4" t="s">
        <v>80</v>
      </c>
      <c r="H11" s="5" t="s">
        <v>81</v>
      </c>
      <c r="I11" s="4" t="s">
        <v>82</v>
      </c>
      <c r="J11" s="5" t="s">
        <v>83</v>
      </c>
      <c r="K11" s="4" t="s">
        <v>84</v>
      </c>
      <c r="L11" s="4" t="s">
        <v>85</v>
      </c>
      <c r="M11" s="4" t="s">
        <v>86</v>
      </c>
      <c r="N11" s="4" t="s">
        <v>87</v>
      </c>
      <c r="O11" s="5" t="s">
        <v>88</v>
      </c>
      <c r="P11" s="5" t="s">
        <v>98</v>
      </c>
    </row>
    <row r="12" spans="1:17" x14ac:dyDescent="0.25">
      <c r="A12" s="1" t="s">
        <v>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7" x14ac:dyDescent="0.25">
      <c r="A13" s="11" t="s">
        <v>1</v>
      </c>
      <c r="B13" s="21">
        <f>B14+B18</f>
        <v>39265450</v>
      </c>
      <c r="C13" s="17">
        <v>0</v>
      </c>
      <c r="D13" s="18">
        <f t="shared" ref="D13:N13" si="0">D14+D18</f>
        <v>3057567.9</v>
      </c>
      <c r="E13" s="18">
        <f t="shared" si="0"/>
        <v>3057567.99</v>
      </c>
      <c r="F13" s="18">
        <f t="shared" si="0"/>
        <v>3057567.99</v>
      </c>
      <c r="G13" s="18">
        <f t="shared" si="0"/>
        <v>3057567.99</v>
      </c>
      <c r="H13" s="18">
        <f t="shared" si="0"/>
        <v>3057567.99</v>
      </c>
      <c r="I13" s="18">
        <f t="shared" si="0"/>
        <v>3057567.99</v>
      </c>
      <c r="J13" s="18">
        <f t="shared" si="0"/>
        <v>3057567.99</v>
      </c>
      <c r="K13" s="18">
        <f t="shared" si="0"/>
        <v>3057567.99</v>
      </c>
      <c r="L13" s="18">
        <f t="shared" si="0"/>
        <v>2849865.37</v>
      </c>
      <c r="M13" s="18">
        <f t="shared" si="0"/>
        <v>3029222.2</v>
      </c>
      <c r="N13" s="18">
        <f t="shared" si="0"/>
        <v>5384038.7700000005</v>
      </c>
      <c r="O13" s="18"/>
      <c r="P13" s="18"/>
    </row>
    <row r="14" spans="1:17" x14ac:dyDescent="0.25">
      <c r="A14" s="12" t="s">
        <v>2</v>
      </c>
      <c r="B14" s="22">
        <v>38824450</v>
      </c>
      <c r="C14" s="17" t="s">
        <v>96</v>
      </c>
      <c r="D14" s="20">
        <v>3021037.5</v>
      </c>
      <c r="E14" s="20">
        <v>3021037.5</v>
      </c>
      <c r="F14" s="20">
        <v>3021037.5</v>
      </c>
      <c r="G14" s="20">
        <v>3021037.5</v>
      </c>
      <c r="H14" s="17">
        <v>3021037.5</v>
      </c>
      <c r="I14" s="17">
        <v>3021037.5</v>
      </c>
      <c r="J14" s="17">
        <v>3021037.5</v>
      </c>
      <c r="K14" s="17">
        <v>3021037.5</v>
      </c>
      <c r="L14" s="17">
        <v>2824137.5</v>
      </c>
      <c r="M14" s="17">
        <v>2994837.5</v>
      </c>
      <c r="N14" s="17">
        <v>5345185.41</v>
      </c>
      <c r="O14" s="17"/>
      <c r="P14" s="20"/>
    </row>
    <row r="15" spans="1:17" x14ac:dyDescent="0.25">
      <c r="A15" s="12" t="s">
        <v>3</v>
      </c>
      <c r="B15" s="23" t="s">
        <v>96</v>
      </c>
      <c r="C15" s="17" t="s">
        <v>96</v>
      </c>
      <c r="D15" s="17" t="s">
        <v>96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20"/>
    </row>
    <row r="16" spans="1:17" x14ac:dyDescent="0.25">
      <c r="A16" s="12" t="s">
        <v>4</v>
      </c>
      <c r="B16" s="23" t="s">
        <v>96</v>
      </c>
      <c r="C16" s="17" t="s">
        <v>96</v>
      </c>
      <c r="D16" s="17" t="s">
        <v>96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20"/>
      <c r="Q16" s="6"/>
    </row>
    <row r="17" spans="1:16" x14ac:dyDescent="0.25">
      <c r="A17" s="12" t="s">
        <v>5</v>
      </c>
      <c r="B17" s="23" t="s">
        <v>96</v>
      </c>
      <c r="C17" s="17" t="s">
        <v>96</v>
      </c>
      <c r="D17" s="17" t="s">
        <v>96</v>
      </c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20"/>
    </row>
    <row r="18" spans="1:16" x14ac:dyDescent="0.25">
      <c r="A18" s="12" t="s">
        <v>6</v>
      </c>
      <c r="B18" s="22">
        <v>441000</v>
      </c>
      <c r="C18" s="17" t="s">
        <v>96</v>
      </c>
      <c r="D18" s="20">
        <v>36530.400000000001</v>
      </c>
      <c r="E18" s="20">
        <v>36530.49</v>
      </c>
      <c r="F18" s="20">
        <v>36530.49</v>
      </c>
      <c r="G18" s="20">
        <v>36530.49</v>
      </c>
      <c r="H18" s="17">
        <v>36530.49</v>
      </c>
      <c r="I18" s="17">
        <v>36530.49</v>
      </c>
      <c r="J18" s="17">
        <v>36530.49</v>
      </c>
      <c r="K18" s="17">
        <v>36530.49</v>
      </c>
      <c r="L18" s="17">
        <v>25727.87</v>
      </c>
      <c r="M18" s="17">
        <v>34384.699999999997</v>
      </c>
      <c r="N18" s="17">
        <v>38853.360000000001</v>
      </c>
      <c r="O18" s="17"/>
      <c r="P18" s="20"/>
    </row>
    <row r="19" spans="1:16" x14ac:dyDescent="0.25">
      <c r="A19" s="11" t="s">
        <v>7</v>
      </c>
      <c r="B19" s="21">
        <f>SUM(B20:B28)</f>
        <v>12498430</v>
      </c>
      <c r="C19" s="19"/>
      <c r="D19" s="18">
        <f t="shared" ref="D19:N19" si="1">SUM(D20:D28)</f>
        <v>460892.15</v>
      </c>
      <c r="E19" s="18">
        <f t="shared" si="1"/>
        <v>1419776.34</v>
      </c>
      <c r="F19" s="18">
        <f t="shared" si="1"/>
        <v>803850.31</v>
      </c>
      <c r="G19" s="18">
        <f t="shared" si="1"/>
        <v>1029018.47</v>
      </c>
      <c r="H19" s="18">
        <f t="shared" si="1"/>
        <v>1377485.25</v>
      </c>
      <c r="I19" s="18">
        <f t="shared" si="1"/>
        <v>1142632.19</v>
      </c>
      <c r="J19" s="18">
        <f t="shared" si="1"/>
        <v>816193.65</v>
      </c>
      <c r="K19" s="18">
        <f t="shared" si="1"/>
        <v>889783.31</v>
      </c>
      <c r="L19" s="18">
        <f t="shared" si="1"/>
        <v>184056.55</v>
      </c>
      <c r="M19" s="18">
        <f t="shared" si="1"/>
        <v>1045389.63</v>
      </c>
      <c r="N19" s="18">
        <f t="shared" si="1"/>
        <v>896503.15999999992</v>
      </c>
      <c r="O19" s="18"/>
      <c r="P19" s="18"/>
    </row>
    <row r="20" spans="1:16" x14ac:dyDescent="0.25">
      <c r="A20" s="12" t="s">
        <v>8</v>
      </c>
      <c r="B20" s="22">
        <v>2890000</v>
      </c>
      <c r="C20" s="17" t="s">
        <v>96</v>
      </c>
      <c r="D20" s="20">
        <v>116292.15</v>
      </c>
      <c r="E20" s="20">
        <v>322971.34000000003</v>
      </c>
      <c r="F20" s="20">
        <v>103147.81</v>
      </c>
      <c r="G20" s="20">
        <v>328315.96999999997</v>
      </c>
      <c r="H20" s="17">
        <v>216741.06</v>
      </c>
      <c r="I20" s="17">
        <v>112119.69</v>
      </c>
      <c r="J20" s="17">
        <v>115491.15</v>
      </c>
      <c r="K20" s="17">
        <v>441080.81</v>
      </c>
      <c r="L20" s="17">
        <v>139954.04999999999</v>
      </c>
      <c r="M20" s="17">
        <v>355587.13</v>
      </c>
      <c r="N20" s="17">
        <v>148730.85999999999</v>
      </c>
      <c r="O20" s="17"/>
      <c r="P20" s="18"/>
    </row>
    <row r="21" spans="1:16" x14ac:dyDescent="0.25">
      <c r="A21" s="12" t="s">
        <v>9</v>
      </c>
      <c r="B21" s="23" t="s">
        <v>96</v>
      </c>
      <c r="C21" s="17" t="s">
        <v>96</v>
      </c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x14ac:dyDescent="0.25">
      <c r="A22" s="12" t="s">
        <v>10</v>
      </c>
      <c r="B22" s="22">
        <v>4135200</v>
      </c>
      <c r="C22" s="17" t="s">
        <v>96</v>
      </c>
      <c r="D22" s="17">
        <v>344600</v>
      </c>
      <c r="E22" s="17">
        <v>344600</v>
      </c>
      <c r="F22" s="17">
        <v>344600</v>
      </c>
      <c r="G22" s="20">
        <v>344600</v>
      </c>
      <c r="H22" s="17">
        <v>344600</v>
      </c>
      <c r="I22" s="17">
        <v>344600</v>
      </c>
      <c r="J22" s="17">
        <v>344600</v>
      </c>
      <c r="K22" s="17">
        <v>344600</v>
      </c>
      <c r="L22" s="17"/>
      <c r="M22" s="17">
        <v>333700</v>
      </c>
      <c r="N22" s="17">
        <v>157500</v>
      </c>
      <c r="O22" s="17"/>
      <c r="P22" s="20"/>
    </row>
    <row r="23" spans="1:16" x14ac:dyDescent="0.25">
      <c r="A23" s="12" t="s">
        <v>11</v>
      </c>
      <c r="B23" s="23" t="s">
        <v>96</v>
      </c>
      <c r="C23" s="17" t="s">
        <v>96</v>
      </c>
      <c r="D23" s="25">
        <v>0</v>
      </c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20"/>
    </row>
    <row r="24" spans="1:16" x14ac:dyDescent="0.25">
      <c r="A24" s="12" t="s">
        <v>12</v>
      </c>
      <c r="B24" s="22">
        <v>3984000</v>
      </c>
      <c r="C24" s="17" t="s">
        <v>96</v>
      </c>
      <c r="D24" s="25">
        <v>0</v>
      </c>
      <c r="E24" s="20">
        <v>664000</v>
      </c>
      <c r="F24" s="20">
        <v>312000</v>
      </c>
      <c r="G24" s="17">
        <v>312000</v>
      </c>
      <c r="H24" s="17">
        <v>372000</v>
      </c>
      <c r="I24" s="17">
        <v>312000</v>
      </c>
      <c r="J24" s="17">
        <v>312000</v>
      </c>
      <c r="K24" s="17">
        <v>60000</v>
      </c>
      <c r="L24" s="17"/>
      <c r="M24" s="17">
        <v>312000</v>
      </c>
      <c r="N24" s="17">
        <v>312000</v>
      </c>
      <c r="O24" s="17"/>
      <c r="P24" s="20"/>
    </row>
    <row r="25" spans="1:16" x14ac:dyDescent="0.25">
      <c r="A25" s="12" t="s">
        <v>13</v>
      </c>
      <c r="B25" s="22">
        <v>360000</v>
      </c>
      <c r="C25" s="17" t="s">
        <v>96</v>
      </c>
      <c r="D25" s="25">
        <v>0</v>
      </c>
      <c r="E25" s="17"/>
      <c r="F25" s="20"/>
      <c r="G25" s="17"/>
      <c r="H25" s="17">
        <v>400041.69</v>
      </c>
      <c r="I25" s="17"/>
      <c r="J25" s="17"/>
      <c r="K25" s="17"/>
      <c r="L25" s="17"/>
      <c r="M25" s="17"/>
      <c r="N25" s="17"/>
      <c r="O25" s="17"/>
      <c r="P25" s="20"/>
    </row>
    <row r="26" spans="1:16" x14ac:dyDescent="0.25">
      <c r="A26" s="12" t="s">
        <v>14</v>
      </c>
      <c r="B26" s="23">
        <v>600000</v>
      </c>
      <c r="C26" s="17" t="s">
        <v>96</v>
      </c>
      <c r="D26" s="25">
        <v>0</v>
      </c>
      <c r="E26" s="17"/>
      <c r="F26" s="17"/>
      <c r="G26" s="17"/>
      <c r="H26" s="17"/>
      <c r="I26" s="17">
        <v>230100</v>
      </c>
      <c r="J26" s="17"/>
      <c r="K26" s="17"/>
      <c r="L26" s="17"/>
      <c r="M26" s="17"/>
      <c r="N26" s="17">
        <v>234169.8</v>
      </c>
      <c r="O26" s="17"/>
      <c r="P26" s="20"/>
    </row>
    <row r="27" spans="1:16" x14ac:dyDescent="0.25">
      <c r="A27" s="12" t="s">
        <v>15</v>
      </c>
      <c r="B27" s="22">
        <v>529230</v>
      </c>
      <c r="C27" s="17" t="s">
        <v>96</v>
      </c>
      <c r="D27" s="25">
        <v>0</v>
      </c>
      <c r="E27" s="20">
        <v>88205</v>
      </c>
      <c r="F27" s="20">
        <v>44102.5</v>
      </c>
      <c r="G27" s="20">
        <v>44102.5</v>
      </c>
      <c r="H27" s="17">
        <v>44102.5</v>
      </c>
      <c r="I27" s="17">
        <v>143812.5</v>
      </c>
      <c r="J27" s="17">
        <v>44102.5</v>
      </c>
      <c r="K27" s="17">
        <v>44102.5</v>
      </c>
      <c r="L27" s="17">
        <v>44102.5</v>
      </c>
      <c r="M27" s="17">
        <v>44102.5</v>
      </c>
      <c r="N27" s="17">
        <v>44102.5</v>
      </c>
      <c r="O27" s="17"/>
      <c r="P27" s="20"/>
    </row>
    <row r="28" spans="1:16" x14ac:dyDescent="0.25">
      <c r="A28" s="12" t="s">
        <v>16</v>
      </c>
      <c r="B28" s="24" t="s">
        <v>96</v>
      </c>
      <c r="C28" s="17" t="s">
        <v>96</v>
      </c>
      <c r="D28" s="25">
        <v>0</v>
      </c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20"/>
    </row>
    <row r="29" spans="1:16" x14ac:dyDescent="0.25">
      <c r="A29" s="11" t="s">
        <v>17</v>
      </c>
      <c r="B29" s="21">
        <f>SUM(B30:B38)</f>
        <v>15044163</v>
      </c>
      <c r="C29" s="19"/>
      <c r="D29" s="18">
        <f>D30</f>
        <v>325996</v>
      </c>
      <c r="E29" s="18">
        <f t="shared" ref="E29:N29" si="2">SUM(E30:E38)</f>
        <v>1475588.12</v>
      </c>
      <c r="F29" s="18">
        <f t="shared" si="2"/>
        <v>1228636.96</v>
      </c>
      <c r="G29" s="18">
        <f t="shared" si="2"/>
        <v>2554525.37</v>
      </c>
      <c r="H29" s="18">
        <f t="shared" si="2"/>
        <v>2031848.05</v>
      </c>
      <c r="I29" s="18">
        <f t="shared" si="2"/>
        <v>2725141.1</v>
      </c>
      <c r="J29" s="18">
        <f t="shared" si="2"/>
        <v>2384508.83</v>
      </c>
      <c r="K29" s="18">
        <f t="shared" si="2"/>
        <v>765996</v>
      </c>
      <c r="L29" s="18">
        <f t="shared" si="2"/>
        <v>765050</v>
      </c>
      <c r="M29" s="18">
        <f t="shared" si="2"/>
        <v>2898647.9</v>
      </c>
      <c r="N29" s="18">
        <f t="shared" si="2"/>
        <v>2370019.41</v>
      </c>
      <c r="O29" s="18"/>
      <c r="P29" s="18"/>
    </row>
    <row r="30" spans="1:16" x14ac:dyDescent="0.25">
      <c r="A30" s="12" t="s">
        <v>18</v>
      </c>
      <c r="B30" s="22">
        <v>3912000</v>
      </c>
      <c r="C30" s="17" t="s">
        <v>96</v>
      </c>
      <c r="D30" s="20">
        <v>325996</v>
      </c>
      <c r="E30" s="20">
        <v>304964</v>
      </c>
      <c r="F30" s="20">
        <v>325996</v>
      </c>
      <c r="G30" s="20">
        <v>1324824.8</v>
      </c>
      <c r="H30" s="17">
        <v>325996</v>
      </c>
      <c r="I30" s="17">
        <v>325875</v>
      </c>
      <c r="J30" s="17">
        <v>325996</v>
      </c>
      <c r="K30" s="17">
        <v>325996</v>
      </c>
      <c r="L30" s="17">
        <v>325050</v>
      </c>
      <c r="M30" s="17">
        <v>333847.13</v>
      </c>
      <c r="N30" s="17">
        <v>325779</v>
      </c>
      <c r="O30" s="17"/>
      <c r="P30" s="20"/>
    </row>
    <row r="31" spans="1:16" x14ac:dyDescent="0.25">
      <c r="A31" s="12" t="s">
        <v>19</v>
      </c>
      <c r="B31" s="22">
        <v>1030000</v>
      </c>
      <c r="C31" s="17" t="s">
        <v>96</v>
      </c>
      <c r="D31" s="17" t="s">
        <v>96</v>
      </c>
      <c r="E31" s="20">
        <v>254172</v>
      </c>
      <c r="F31" s="17"/>
      <c r="G31" s="17">
        <v>299999.42</v>
      </c>
      <c r="H31" s="17">
        <v>0</v>
      </c>
      <c r="I31" s="17">
        <v>928795.7</v>
      </c>
      <c r="J31" s="17"/>
      <c r="K31" s="17"/>
      <c r="L31" s="17"/>
      <c r="M31" s="17">
        <v>4484</v>
      </c>
      <c r="N31" s="17">
        <v>592069.72</v>
      </c>
      <c r="O31" s="17"/>
      <c r="P31" s="20"/>
    </row>
    <row r="32" spans="1:16" x14ac:dyDescent="0.25">
      <c r="A32" s="12" t="s">
        <v>20</v>
      </c>
      <c r="B32" s="22">
        <v>1100000</v>
      </c>
      <c r="C32" s="17" t="s">
        <v>96</v>
      </c>
      <c r="D32" s="17" t="s">
        <v>96</v>
      </c>
      <c r="E32" s="17">
        <v>142542.82</v>
      </c>
      <c r="F32" s="20"/>
      <c r="G32" s="17">
        <v>37170</v>
      </c>
      <c r="H32" s="17">
        <v>391836.7</v>
      </c>
      <c r="I32" s="17"/>
      <c r="J32" s="17">
        <v>403265</v>
      </c>
      <c r="K32" s="17"/>
      <c r="L32" s="17"/>
      <c r="M32" s="17">
        <v>267471.53999999998</v>
      </c>
      <c r="N32" s="17"/>
      <c r="O32" s="17"/>
      <c r="P32" s="20"/>
    </row>
    <row r="33" spans="1:16" x14ac:dyDescent="0.25">
      <c r="A33" s="12" t="s">
        <v>21</v>
      </c>
      <c r="B33" s="23" t="s">
        <v>96</v>
      </c>
      <c r="C33" s="17" t="s">
        <v>96</v>
      </c>
      <c r="D33" s="17" t="s">
        <v>96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x14ac:dyDescent="0.25">
      <c r="A34" s="12" t="s">
        <v>22</v>
      </c>
      <c r="B34" s="22">
        <v>400000</v>
      </c>
      <c r="C34" s="17" t="s">
        <v>96</v>
      </c>
      <c r="D34" s="17" t="s">
        <v>96</v>
      </c>
      <c r="E34" s="17"/>
      <c r="F34" s="17">
        <v>140920.01</v>
      </c>
      <c r="G34" s="17">
        <v>113959.99</v>
      </c>
      <c r="H34" s="17">
        <v>0</v>
      </c>
      <c r="I34" s="17"/>
      <c r="J34" s="17"/>
      <c r="K34" s="17"/>
      <c r="L34" s="17"/>
      <c r="M34" s="17">
        <v>590</v>
      </c>
      <c r="N34" s="17"/>
      <c r="O34" s="17"/>
      <c r="P34" s="20"/>
    </row>
    <row r="35" spans="1:16" x14ac:dyDescent="0.25">
      <c r="A35" s="12" t="s">
        <v>23</v>
      </c>
      <c r="B35" s="22">
        <v>400000</v>
      </c>
      <c r="C35" s="17" t="s">
        <v>96</v>
      </c>
      <c r="D35" s="17" t="s">
        <v>96</v>
      </c>
      <c r="E35" s="17"/>
      <c r="F35" s="17">
        <v>41536</v>
      </c>
      <c r="G35" s="17">
        <v>-41536</v>
      </c>
      <c r="H35" s="17">
        <v>0</v>
      </c>
      <c r="I35" s="17"/>
      <c r="J35" s="17"/>
      <c r="K35" s="17"/>
      <c r="L35" s="17"/>
      <c r="M35" s="17">
        <v>933983.75</v>
      </c>
      <c r="N35" s="17"/>
      <c r="O35" s="17"/>
      <c r="P35" s="20"/>
    </row>
    <row r="36" spans="1:16" x14ac:dyDescent="0.25">
      <c r="A36" s="12" t="s">
        <v>24</v>
      </c>
      <c r="B36" s="22">
        <v>5772000</v>
      </c>
      <c r="C36" s="17" t="s">
        <v>96</v>
      </c>
      <c r="D36" s="17" t="s">
        <v>96</v>
      </c>
      <c r="E36" s="20">
        <v>506152.5</v>
      </c>
      <c r="F36" s="20">
        <v>406000</v>
      </c>
      <c r="G36" s="20">
        <v>634418.5</v>
      </c>
      <c r="H36" s="17">
        <v>658902.31999999995</v>
      </c>
      <c r="I36" s="17">
        <v>440000</v>
      </c>
      <c r="J36" s="17">
        <v>467081</v>
      </c>
      <c r="K36" s="17">
        <v>440000</v>
      </c>
      <c r="L36" s="17">
        <v>440000</v>
      </c>
      <c r="M36" s="17">
        <v>391028.4</v>
      </c>
      <c r="N36" s="17">
        <v>992000</v>
      </c>
      <c r="O36" s="17"/>
      <c r="P36" s="20"/>
    </row>
    <row r="37" spans="1:16" x14ac:dyDescent="0.25">
      <c r="A37" s="12" t="s">
        <v>25</v>
      </c>
      <c r="B37" s="24" t="s">
        <v>96</v>
      </c>
      <c r="C37" s="17" t="s">
        <v>96</v>
      </c>
      <c r="D37" s="17" t="s">
        <v>96</v>
      </c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20"/>
    </row>
    <row r="38" spans="1:16" x14ac:dyDescent="0.25">
      <c r="A38" s="12" t="s">
        <v>26</v>
      </c>
      <c r="B38" s="22">
        <v>2430163</v>
      </c>
      <c r="C38" s="17" t="s">
        <v>96</v>
      </c>
      <c r="D38" s="17" t="s">
        <v>96</v>
      </c>
      <c r="E38" s="17">
        <v>267756.79999999999</v>
      </c>
      <c r="F38" s="20">
        <v>314184.95</v>
      </c>
      <c r="G38" s="17">
        <v>185688.66</v>
      </c>
      <c r="H38" s="17">
        <v>655113.03</v>
      </c>
      <c r="I38" s="17">
        <v>1030470.4</v>
      </c>
      <c r="J38" s="17">
        <v>1188166.83</v>
      </c>
      <c r="K38" s="17"/>
      <c r="L38" s="17"/>
      <c r="M38" s="17">
        <v>967243.08</v>
      </c>
      <c r="N38" s="17">
        <v>460170.69</v>
      </c>
      <c r="O38" s="17"/>
      <c r="P38" s="20"/>
    </row>
    <row r="39" spans="1:16" x14ac:dyDescent="0.25">
      <c r="A39" s="11" t="s">
        <v>27</v>
      </c>
      <c r="B39" s="23" t="s">
        <v>96</v>
      </c>
      <c r="C39" s="17" t="s">
        <v>96</v>
      </c>
      <c r="D39" s="17" t="s">
        <v>96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8"/>
    </row>
    <row r="40" spans="1:16" x14ac:dyDescent="0.25">
      <c r="A40" s="12" t="s">
        <v>28</v>
      </c>
      <c r="B40" s="23" t="s">
        <v>96</v>
      </c>
      <c r="C40" s="17" t="s">
        <v>96</v>
      </c>
      <c r="D40" s="17" t="s">
        <v>96</v>
      </c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20"/>
    </row>
    <row r="41" spans="1:16" x14ac:dyDescent="0.25">
      <c r="A41" s="12" t="s">
        <v>29</v>
      </c>
      <c r="B41" s="23" t="s">
        <v>96</v>
      </c>
      <c r="C41" s="17" t="s">
        <v>96</v>
      </c>
      <c r="D41" s="17" t="s">
        <v>96</v>
      </c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x14ac:dyDescent="0.25">
      <c r="A42" s="12" t="s">
        <v>30</v>
      </c>
      <c r="B42" s="23" t="s">
        <v>96</v>
      </c>
      <c r="C42" s="17" t="s">
        <v>96</v>
      </c>
      <c r="D42" s="17" t="s">
        <v>96</v>
      </c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x14ac:dyDescent="0.25">
      <c r="A43" s="12" t="s">
        <v>31</v>
      </c>
      <c r="B43" s="23" t="s">
        <v>96</v>
      </c>
      <c r="C43" s="17" t="s">
        <v>96</v>
      </c>
      <c r="D43" s="17" t="s">
        <v>96</v>
      </c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x14ac:dyDescent="0.25">
      <c r="A44" s="12" t="s">
        <v>32</v>
      </c>
      <c r="B44" s="23" t="s">
        <v>96</v>
      </c>
      <c r="C44" s="17" t="s">
        <v>96</v>
      </c>
      <c r="D44" s="17" t="s">
        <v>96</v>
      </c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x14ac:dyDescent="0.25">
      <c r="A45" s="12" t="s">
        <v>33</v>
      </c>
      <c r="B45" s="23" t="s">
        <v>96</v>
      </c>
      <c r="C45" s="17" t="s">
        <v>96</v>
      </c>
      <c r="D45" s="17" t="s">
        <v>96</v>
      </c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x14ac:dyDescent="0.25">
      <c r="A46" s="12" t="s">
        <v>34</v>
      </c>
      <c r="B46" s="23" t="s">
        <v>96</v>
      </c>
      <c r="C46" s="17" t="s">
        <v>96</v>
      </c>
      <c r="D46" s="17" t="s">
        <v>96</v>
      </c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x14ac:dyDescent="0.25">
      <c r="A47" s="12" t="s">
        <v>35</v>
      </c>
      <c r="B47" s="23" t="s">
        <v>96</v>
      </c>
      <c r="C47" s="17" t="s">
        <v>96</v>
      </c>
      <c r="D47" s="17" t="s">
        <v>96</v>
      </c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x14ac:dyDescent="0.25">
      <c r="A48" s="11" t="s">
        <v>36</v>
      </c>
      <c r="B48" s="23" t="s">
        <v>96</v>
      </c>
      <c r="C48" s="17" t="s">
        <v>96</v>
      </c>
      <c r="D48" s="17" t="s">
        <v>96</v>
      </c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16" x14ac:dyDescent="0.25">
      <c r="A49" s="12" t="s">
        <v>37</v>
      </c>
      <c r="B49" s="23" t="s">
        <v>96</v>
      </c>
      <c r="C49" s="17" t="s">
        <v>96</v>
      </c>
      <c r="D49" s="17" t="s">
        <v>96</v>
      </c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16" x14ac:dyDescent="0.25">
      <c r="A50" s="12" t="s">
        <v>38</v>
      </c>
      <c r="B50" s="23" t="s">
        <v>96</v>
      </c>
      <c r="C50" s="17" t="s">
        <v>96</v>
      </c>
      <c r="D50" s="17" t="s">
        <v>96</v>
      </c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x14ac:dyDescent="0.25">
      <c r="A51" s="12" t="s">
        <v>39</v>
      </c>
      <c r="B51" s="23" t="s">
        <v>96</v>
      </c>
      <c r="C51" s="17" t="s">
        <v>96</v>
      </c>
      <c r="D51" s="17" t="s">
        <v>96</v>
      </c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1:16" x14ac:dyDescent="0.25">
      <c r="A52" s="12" t="s">
        <v>40</v>
      </c>
      <c r="B52" s="23" t="s">
        <v>96</v>
      </c>
      <c r="C52" s="17" t="s">
        <v>96</v>
      </c>
      <c r="D52" s="17" t="s">
        <v>96</v>
      </c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16" x14ac:dyDescent="0.25">
      <c r="A53" s="12" t="s">
        <v>41</v>
      </c>
      <c r="B53" s="23" t="s">
        <v>96</v>
      </c>
      <c r="C53" s="17" t="s">
        <v>96</v>
      </c>
      <c r="D53" s="17" t="s">
        <v>96</v>
      </c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1:16" x14ac:dyDescent="0.25">
      <c r="A54" s="12" t="s">
        <v>42</v>
      </c>
      <c r="B54" s="23" t="s">
        <v>96</v>
      </c>
      <c r="C54" s="17" t="s">
        <v>96</v>
      </c>
      <c r="D54" s="17" t="s">
        <v>96</v>
      </c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x14ac:dyDescent="0.25">
      <c r="A55" s="11" t="s">
        <v>43</v>
      </c>
      <c r="B55" s="21">
        <f>B56</f>
        <v>522120</v>
      </c>
      <c r="C55" s="19"/>
      <c r="D55" s="17" t="s">
        <v>96</v>
      </c>
      <c r="E55" s="19">
        <f>E56</f>
        <v>149978</v>
      </c>
      <c r="F55" s="17"/>
      <c r="G55" s="17"/>
      <c r="H55" s="17"/>
      <c r="I55" s="17"/>
      <c r="J55" s="17"/>
      <c r="K55" s="19"/>
      <c r="L55" s="19"/>
      <c r="M55" s="17"/>
      <c r="N55" s="19">
        <f>N56+N60</f>
        <v>562304.57000000007</v>
      </c>
      <c r="O55" s="17"/>
      <c r="P55" s="18"/>
    </row>
    <row r="56" spans="1:16" x14ac:dyDescent="0.25">
      <c r="A56" s="12" t="s">
        <v>44</v>
      </c>
      <c r="B56" s="22">
        <v>522120</v>
      </c>
      <c r="C56" s="17" t="s">
        <v>96</v>
      </c>
      <c r="D56" s="17" t="s">
        <v>96</v>
      </c>
      <c r="E56" s="17">
        <v>149978</v>
      </c>
      <c r="F56" s="17"/>
      <c r="G56" s="17"/>
      <c r="H56" s="17"/>
      <c r="I56" s="17"/>
      <c r="J56" s="17"/>
      <c r="K56" s="17"/>
      <c r="L56" s="17"/>
      <c r="M56" s="17"/>
      <c r="N56" s="17">
        <v>78706</v>
      </c>
      <c r="O56" s="17"/>
      <c r="P56" s="20"/>
    </row>
    <row r="57" spans="1:16" x14ac:dyDescent="0.25">
      <c r="A57" s="12" t="s">
        <v>45</v>
      </c>
      <c r="B57" s="23" t="s">
        <v>96</v>
      </c>
      <c r="C57" s="17" t="s">
        <v>96</v>
      </c>
      <c r="D57" s="17" t="s">
        <v>96</v>
      </c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20"/>
    </row>
    <row r="58" spans="1:16" x14ac:dyDescent="0.25">
      <c r="A58" s="12" t="s">
        <v>46</v>
      </c>
      <c r="B58" s="23" t="s">
        <v>96</v>
      </c>
      <c r="C58" s="17" t="s">
        <v>96</v>
      </c>
      <c r="D58" s="17" t="s">
        <v>96</v>
      </c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20"/>
    </row>
    <row r="59" spans="1:16" x14ac:dyDescent="0.25">
      <c r="A59" s="12" t="s">
        <v>47</v>
      </c>
      <c r="B59" s="23" t="s">
        <v>96</v>
      </c>
      <c r="C59" s="17" t="s">
        <v>96</v>
      </c>
      <c r="D59" s="17" t="s">
        <v>96</v>
      </c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20"/>
    </row>
    <row r="60" spans="1:16" x14ac:dyDescent="0.25">
      <c r="A60" s="12" t="s">
        <v>48</v>
      </c>
      <c r="B60" s="23" t="s">
        <v>96</v>
      </c>
      <c r="C60" s="17" t="s">
        <v>96</v>
      </c>
      <c r="D60" s="17" t="s">
        <v>96</v>
      </c>
      <c r="E60" s="17"/>
      <c r="F60" s="17"/>
      <c r="G60" s="17"/>
      <c r="H60" s="17"/>
      <c r="I60" s="17"/>
      <c r="J60" s="17"/>
      <c r="K60" s="17"/>
      <c r="L60" s="17"/>
      <c r="M60" s="17"/>
      <c r="N60" s="17">
        <v>483598.57</v>
      </c>
      <c r="O60" s="17"/>
      <c r="P60" s="20"/>
    </row>
    <row r="61" spans="1:16" x14ac:dyDescent="0.25">
      <c r="A61" s="12" t="s">
        <v>49</v>
      </c>
      <c r="B61" s="23" t="s">
        <v>96</v>
      </c>
      <c r="C61" s="17" t="s">
        <v>96</v>
      </c>
      <c r="D61" s="17" t="s">
        <v>96</v>
      </c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</row>
    <row r="62" spans="1:16" x14ac:dyDescent="0.25">
      <c r="A62" s="12" t="s">
        <v>50</v>
      </c>
      <c r="B62" s="23" t="s">
        <v>96</v>
      </c>
      <c r="C62" s="17" t="s">
        <v>96</v>
      </c>
      <c r="D62" s="17" t="s">
        <v>96</v>
      </c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16" x14ac:dyDescent="0.25">
      <c r="A63" s="12" t="s">
        <v>51</v>
      </c>
      <c r="B63" s="23" t="s">
        <v>96</v>
      </c>
      <c r="C63" s="17" t="s">
        <v>96</v>
      </c>
      <c r="D63" s="17" t="s">
        <v>96</v>
      </c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x14ac:dyDescent="0.25">
      <c r="A64" s="12" t="s">
        <v>52</v>
      </c>
      <c r="B64" s="23" t="s">
        <v>96</v>
      </c>
      <c r="C64" s="17" t="s">
        <v>96</v>
      </c>
      <c r="D64" s="17" t="s">
        <v>96</v>
      </c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x14ac:dyDescent="0.25">
      <c r="A65" s="11" t="s">
        <v>53</v>
      </c>
      <c r="B65" s="23" t="s">
        <v>96</v>
      </c>
      <c r="C65" s="17" t="s">
        <v>96</v>
      </c>
      <c r="D65" s="17" t="s">
        <v>96</v>
      </c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16" x14ac:dyDescent="0.25">
      <c r="A66" s="12" t="s">
        <v>54</v>
      </c>
      <c r="B66" s="23" t="s">
        <v>96</v>
      </c>
      <c r="C66" s="17" t="s">
        <v>96</v>
      </c>
      <c r="D66" s="17" t="s">
        <v>96</v>
      </c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</row>
    <row r="67" spans="1:16" x14ac:dyDescent="0.25">
      <c r="A67" s="12" t="s">
        <v>55</v>
      </c>
      <c r="B67" s="23" t="s">
        <v>96</v>
      </c>
      <c r="C67" s="17" t="s">
        <v>96</v>
      </c>
      <c r="D67" s="17" t="s">
        <v>96</v>
      </c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</row>
    <row r="68" spans="1:16" x14ac:dyDescent="0.25">
      <c r="A68" s="12" t="s">
        <v>56</v>
      </c>
      <c r="B68" s="23" t="s">
        <v>96</v>
      </c>
      <c r="C68" s="17" t="s">
        <v>96</v>
      </c>
      <c r="D68" s="17" t="s">
        <v>96</v>
      </c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</row>
    <row r="69" spans="1:16" x14ac:dyDescent="0.25">
      <c r="A69" s="12" t="s">
        <v>57</v>
      </c>
      <c r="B69" s="23" t="s">
        <v>96</v>
      </c>
      <c r="C69" s="17" t="s">
        <v>96</v>
      </c>
      <c r="D69" s="17" t="s">
        <v>96</v>
      </c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</row>
    <row r="70" spans="1:16" x14ac:dyDescent="0.25">
      <c r="A70" s="11" t="s">
        <v>58</v>
      </c>
      <c r="B70" s="23" t="s">
        <v>96</v>
      </c>
      <c r="C70" s="17" t="s">
        <v>96</v>
      </c>
      <c r="D70" s="17" t="s">
        <v>96</v>
      </c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</row>
    <row r="71" spans="1:16" x14ac:dyDescent="0.25">
      <c r="A71" s="12" t="s">
        <v>59</v>
      </c>
      <c r="B71" s="23" t="s">
        <v>96</v>
      </c>
      <c r="C71" s="17" t="s">
        <v>96</v>
      </c>
      <c r="D71" s="17" t="s">
        <v>96</v>
      </c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</row>
    <row r="72" spans="1:16" x14ac:dyDescent="0.25">
      <c r="A72" s="12" t="s">
        <v>60</v>
      </c>
      <c r="B72" s="23" t="s">
        <v>96</v>
      </c>
      <c r="C72" s="17" t="s">
        <v>96</v>
      </c>
      <c r="D72" s="17" t="s">
        <v>96</v>
      </c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</row>
    <row r="73" spans="1:16" x14ac:dyDescent="0.25">
      <c r="A73" s="11" t="s">
        <v>61</v>
      </c>
      <c r="B73" s="23" t="s">
        <v>96</v>
      </c>
      <c r="C73" s="17" t="s">
        <v>96</v>
      </c>
      <c r="D73" s="17" t="s">
        <v>96</v>
      </c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</row>
    <row r="74" spans="1:16" x14ac:dyDescent="0.25">
      <c r="A74" s="12" t="s">
        <v>62</v>
      </c>
      <c r="B74" s="23" t="s">
        <v>96</v>
      </c>
      <c r="C74" s="17" t="s">
        <v>96</v>
      </c>
      <c r="D74" s="17" t="s">
        <v>96</v>
      </c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</row>
    <row r="75" spans="1:16" x14ac:dyDescent="0.25">
      <c r="A75" s="12" t="s">
        <v>63</v>
      </c>
      <c r="B75" s="23" t="s">
        <v>96</v>
      </c>
      <c r="C75" s="17" t="s">
        <v>96</v>
      </c>
      <c r="D75" s="17" t="s">
        <v>96</v>
      </c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</row>
    <row r="76" spans="1:16" x14ac:dyDescent="0.25">
      <c r="A76" s="12" t="s">
        <v>64</v>
      </c>
      <c r="B76" s="23" t="s">
        <v>96</v>
      </c>
      <c r="C76" s="17" t="s">
        <v>96</v>
      </c>
      <c r="D76" s="17" t="s">
        <v>96</v>
      </c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</row>
    <row r="77" spans="1:16" x14ac:dyDescent="0.25">
      <c r="A77" s="13" t="s">
        <v>67</v>
      </c>
      <c r="B77" s="23" t="s">
        <v>96</v>
      </c>
      <c r="C77" s="17" t="s">
        <v>96</v>
      </c>
      <c r="D77" s="17" t="s">
        <v>96</v>
      </c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</row>
    <row r="78" spans="1:16" x14ac:dyDescent="0.25">
      <c r="A78" s="11" t="s">
        <v>68</v>
      </c>
      <c r="B78" s="23" t="s">
        <v>96</v>
      </c>
      <c r="C78" s="17" t="s">
        <v>96</v>
      </c>
      <c r="D78" s="17" t="s">
        <v>96</v>
      </c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</row>
    <row r="79" spans="1:16" x14ac:dyDescent="0.25">
      <c r="A79" s="12" t="s">
        <v>69</v>
      </c>
      <c r="B79" s="23" t="s">
        <v>96</v>
      </c>
      <c r="C79" s="17" t="s">
        <v>96</v>
      </c>
      <c r="D79" s="17" t="s">
        <v>96</v>
      </c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</row>
    <row r="80" spans="1:16" x14ac:dyDescent="0.25">
      <c r="A80" s="12" t="s">
        <v>70</v>
      </c>
      <c r="B80" s="23" t="s">
        <v>96</v>
      </c>
      <c r="C80" s="17" t="s">
        <v>96</v>
      </c>
      <c r="D80" s="17" t="s">
        <v>96</v>
      </c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</row>
    <row r="81" spans="1:16" x14ac:dyDescent="0.25">
      <c r="A81" s="11" t="s">
        <v>71</v>
      </c>
      <c r="B81" s="23" t="s">
        <v>96</v>
      </c>
      <c r="C81" s="17" t="s">
        <v>96</v>
      </c>
      <c r="D81" s="17" t="s">
        <v>96</v>
      </c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</row>
    <row r="82" spans="1:16" x14ac:dyDescent="0.25">
      <c r="A82" s="12" t="s">
        <v>72</v>
      </c>
      <c r="B82" s="23" t="s">
        <v>96</v>
      </c>
      <c r="C82" s="17" t="s">
        <v>96</v>
      </c>
      <c r="D82" s="17" t="s">
        <v>96</v>
      </c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</row>
    <row r="83" spans="1:16" x14ac:dyDescent="0.25">
      <c r="A83" s="12" t="s">
        <v>73</v>
      </c>
      <c r="B83" s="23" t="s">
        <v>96</v>
      </c>
      <c r="C83" s="17" t="s">
        <v>96</v>
      </c>
      <c r="D83" s="17" t="s">
        <v>96</v>
      </c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</row>
    <row r="84" spans="1:16" x14ac:dyDescent="0.25">
      <c r="A84" s="11" t="s">
        <v>74</v>
      </c>
      <c r="B84" s="23" t="s">
        <v>96</v>
      </c>
      <c r="C84" s="17" t="s">
        <v>96</v>
      </c>
      <c r="D84" s="17" t="s">
        <v>96</v>
      </c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</row>
    <row r="85" spans="1:16" x14ac:dyDescent="0.25">
      <c r="A85" s="12" t="s">
        <v>75</v>
      </c>
      <c r="B85" s="23" t="s">
        <v>96</v>
      </c>
      <c r="C85" s="17" t="s">
        <v>96</v>
      </c>
      <c r="D85" s="17" t="s">
        <v>96</v>
      </c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</row>
    <row r="86" spans="1:16" x14ac:dyDescent="0.25">
      <c r="A86" s="3" t="s">
        <v>65</v>
      </c>
      <c r="B86" s="10">
        <f>B13+B19+B29+B55</f>
        <v>67330163</v>
      </c>
      <c r="C86" s="10">
        <f>C13+C19+C29+C55</f>
        <v>0</v>
      </c>
      <c r="D86" s="10">
        <f t="shared" ref="D86:J86" si="3">D13+D19+D29</f>
        <v>3844456.05</v>
      </c>
      <c r="E86" s="10">
        <f>E13+E19+E29+E55</f>
        <v>6102910.4500000002</v>
      </c>
      <c r="F86" s="10">
        <f t="shared" si="3"/>
        <v>5090055.26</v>
      </c>
      <c r="G86" s="10">
        <f t="shared" si="3"/>
        <v>6641111.8300000001</v>
      </c>
      <c r="H86" s="10">
        <f t="shared" si="3"/>
        <v>6466901.29</v>
      </c>
      <c r="I86" s="10">
        <f t="shared" si="3"/>
        <v>6925341.2799999993</v>
      </c>
      <c r="J86" s="10">
        <f t="shared" si="3"/>
        <v>6258270.4700000007</v>
      </c>
      <c r="K86" s="10">
        <f>K13+K19+K29+K55</f>
        <v>4713347.3000000007</v>
      </c>
      <c r="L86" s="10">
        <f>L13+L19+L29+L55</f>
        <v>3798971.92</v>
      </c>
      <c r="M86" s="10">
        <f>M29+M19+M13</f>
        <v>6973259.7300000004</v>
      </c>
      <c r="N86" s="10">
        <f>N13+N19+N29+N55</f>
        <v>9212865.9100000001</v>
      </c>
      <c r="O86" s="10">
        <f>O13+O19+O29</f>
        <v>0</v>
      </c>
      <c r="P86" s="10">
        <f>+P39+P29+P19+P13+P55</f>
        <v>0</v>
      </c>
    </row>
    <row r="87" spans="1:16" x14ac:dyDescent="0.25">
      <c r="A87" t="s">
        <v>107</v>
      </c>
    </row>
    <row r="88" spans="1:16" x14ac:dyDescent="0.25">
      <c r="A88" t="s">
        <v>108</v>
      </c>
    </row>
    <row r="90" spans="1:16" ht="22.5" customHeight="1" x14ac:dyDescent="0.25">
      <c r="A90" s="16" t="s">
        <v>93</v>
      </c>
      <c r="B90" s="16"/>
      <c r="C90" s="16"/>
    </row>
    <row r="91" spans="1:16" ht="30" x14ac:dyDescent="0.25">
      <c r="A91" s="14" t="s">
        <v>94</v>
      </c>
    </row>
    <row r="92" spans="1:16" ht="60" x14ac:dyDescent="0.25">
      <c r="A92" s="15" t="s">
        <v>95</v>
      </c>
    </row>
    <row r="95" spans="1:16" x14ac:dyDescent="0.25">
      <c r="A95" s="7" t="s">
        <v>99</v>
      </c>
    </row>
    <row r="96" spans="1:16" x14ac:dyDescent="0.25">
      <c r="A96" t="s">
        <v>100</v>
      </c>
    </row>
    <row r="97" spans="1:7" x14ac:dyDescent="0.25">
      <c r="A97" t="s">
        <v>101</v>
      </c>
    </row>
    <row r="98" spans="1:7" x14ac:dyDescent="0.25">
      <c r="A98" t="s">
        <v>102</v>
      </c>
    </row>
    <row r="99" spans="1:7" x14ac:dyDescent="0.25">
      <c r="A99" t="s">
        <v>103</v>
      </c>
    </row>
    <row r="100" spans="1:7" x14ac:dyDescent="0.25">
      <c r="A100" t="s">
        <v>104</v>
      </c>
    </row>
    <row r="101" spans="1:7" x14ac:dyDescent="0.25">
      <c r="A101" t="s">
        <v>105</v>
      </c>
    </row>
    <row r="106" spans="1:7" x14ac:dyDescent="0.25">
      <c r="A106" s="8"/>
      <c r="E106" s="7"/>
      <c r="F106" s="7"/>
      <c r="G106" s="7"/>
    </row>
    <row r="107" spans="1:7" x14ac:dyDescent="0.25">
      <c r="A107" s="9"/>
    </row>
    <row r="108" spans="1:7" x14ac:dyDescent="0.25">
      <c r="A108" s="9"/>
    </row>
    <row r="109" spans="1:7" x14ac:dyDescent="0.25">
      <c r="A109" s="9"/>
    </row>
  </sheetData>
  <mergeCells count="9">
    <mergeCell ref="A8:P8"/>
    <mergeCell ref="D10:P10"/>
    <mergeCell ref="A4:P4"/>
    <mergeCell ref="A5:P5"/>
    <mergeCell ref="A10:A11"/>
    <mergeCell ref="B10:B11"/>
    <mergeCell ref="C10:C11"/>
    <mergeCell ref="A6:P6"/>
    <mergeCell ref="A7:P7"/>
  </mergeCells>
  <pageMargins left="0.70866141732283472" right="0.70866141732283472" top="0.74803149606299213" bottom="0.74803149606299213" header="0.31496062992125984" footer="0.31496062992125984"/>
  <pageSetup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Cynthia Soribel Rondon de Rodriguez</cp:lastModifiedBy>
  <cp:lastPrinted>2024-12-16T18:07:23Z</cp:lastPrinted>
  <dcterms:created xsi:type="dcterms:W3CDTF">2021-07-29T18:58:50Z</dcterms:created>
  <dcterms:modified xsi:type="dcterms:W3CDTF">2024-12-16T18:07:51Z</dcterms:modified>
</cp:coreProperties>
</file>