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5\ENERO\"/>
    </mc:Choice>
  </mc:AlternateContent>
  <xr:revisionPtr revIDLastSave="0" documentId="13_ncr:1_{757D5E96-AA4C-4332-938F-A749A56F3139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" l="1"/>
  <c r="B29" i="2"/>
  <c r="B19" i="2"/>
  <c r="B13" i="2"/>
  <c r="B12" i="2" s="1"/>
  <c r="D29" i="2" l="1"/>
  <c r="D19" i="2" l="1"/>
  <c r="D13" i="2"/>
  <c r="D12" i="2" s="1"/>
  <c r="I86" i="2" l="1"/>
  <c r="C86" i="2"/>
  <c r="L86" i="2"/>
  <c r="J86" i="2"/>
  <c r="O86" i="2"/>
  <c r="N86" i="2"/>
  <c r="M86" i="2"/>
  <c r="K86" i="2"/>
  <c r="H86" i="2"/>
  <c r="G86" i="2"/>
  <c r="F86" i="2" l="1"/>
  <c r="E86" i="2"/>
  <c r="D86" i="2"/>
  <c r="B86" i="2"/>
  <c r="P86" i="2" l="1"/>
</calcChain>
</file>

<file path=xl/sharedStrings.xml><?xml version="1.0" encoding="utf-8"?>
<sst xmlns="http://schemas.openxmlformats.org/spreadsheetml/2006/main" count="281" uniqueCount="109">
  <si>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</si>
  <si>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</si>
  <si>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</si>
  <si>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</si>
  <si>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</si>
  <si>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</si>
  <si>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</si>
  <si>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</si>
  <si>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</si>
  <si>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</si>
  <si>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</si>
  <si>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</si>
  <si>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</si>
  <si>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</si>
  <si>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</si>
  <si>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</si>
  <si>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</si>
  <si>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</si>
  <si>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</si>
  <si>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</si>
  <si>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</si>
  <si>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</si>
  <si>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</si>
  <si>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</si>
  <si>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</si>
  <si>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</si>
  <si>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</si>
  <si>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</si>
  <si>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</si>
  <si>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</si>
  <si>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</si>
  <si>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</si>
  <si>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</si>
  <si>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</si>
  <si>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</si>
  <si>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</si>
  <si>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</si>
  <si>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</si>
  <si>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</si>
  <si>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</si>
  <si>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</si>
  <si>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</si>
  <si>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</si>
  <si>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</si>
  <si>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</si>
  <si>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</si>
  <si>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</si>
  <si>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</si>
  <si>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</si>
  <si>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</si>
  <si>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</si>
  <si>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</si>
  <si>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</si>
  <si>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</si>
  <si>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</si>
  <si>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</si>
  <si>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</si>
  <si>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</si>
  <si>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</si>
  <si>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</si>
  <si>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</si>
  <si>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</si>
  <si>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</si>
  <si>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</si>
  <si>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</si>
  <si>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</si>
  <si>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</si>
  <si>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</si>
  <si>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</si>
  <si>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</si>
  <si>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</si>
  <si>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</si>
  <si>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</si>
  <si>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</si>
  <si>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</si>
  <si>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</si>
  <si>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</si>
  <si>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</si>
  <si>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</si>
  <si>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</si>
  <si>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</si>
  <si>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</si>
  <si>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</si>
  <si>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</si>
  <si>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</si>
  <si>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</si>
  <si>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</si>
  <si>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</si>
  <si>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</si>
  <si>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</si>
  <si>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</si>
  <si>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</si>
  <si>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</si>
  <si>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</si>
  <si>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</si>
  <si>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</si>
  <si>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</si>
  <si>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</si>
  <si>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</si>
  <si>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</si>
  <si>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</si>
  <si>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</si>
  <si>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</si>
  <si>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</si>
  <si>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</si>
  <si>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</si>
  <si>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</si>
  <si>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enero del 2025</t>
  </si>
  <si>
    <t>Fecha de imputacion: Hasta el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</si>
</sst>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1" applyFont="1" applyAlignment="1">
      <alignment vertical="center"/>
    </xf>
    <xf numFmtId="4" fontId="4" fillId="0" borderId="0" xfId="0" applyNumberFormat="1" applyFont="1" applyAlignment="1"/>
    <xf numFmtId="4" fontId="5" fillId="0" borderId="0" xfId="0" applyNumberFormat="1" applyFont="1" applyAlignment="1"/>
    <xf numFmtId="0" fontId="5" fillId="0" borderId="0" xfId="0" applyFont="1" applyAlignment="1"/>
    <xf numFmtId="39" fontId="3" fillId="0" borderId="1" xfId="0" applyNumberFormat="1" applyFont="1" applyBorder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140074</xdr:colOff>
      <xdr:row>101</xdr:row>
      <xdr:rowOff>77818</xdr:rowOff>
    </xdr:from>
    <xdr:to>
      <xdr:col>0</xdr:col>
      <xdr:colOff>3357407</xdr:colOff>
      <xdr:row>108</xdr:row>
      <xdr:rowOff>130734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74" y="20588318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4667250</xdr:colOff>
      <xdr:row>101</xdr:row>
      <xdr:rowOff>63500</xdr:rowOff>
    </xdr:from>
    <xdr:to>
      <xdr:col>3</xdr:col>
      <xdr:colOff>67704</xdr:colOff>
      <xdr:row>108</xdr:row>
      <xdr:rowOff>28561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3BD8BB6-4908-4965-9158-5D7C4AAC1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67250" y="20574000"/>
          <a:ext cx="2597121" cy="1298561"/>
        </a:xfrm>
        <a:prstGeom prst="rect">
          <a:avLst/>
        </a:prstGeom>
      </xdr:spPr>
    </xdr:pic>
    <xdr:clientData/>
  </xdr:twoCellAnchor>
  <xdr:twoCellAnchor editAs="oneCell">
    <xdr:from>
      <xdr:col>4</xdr:col>
      <xdr:colOff>402167</xdr:colOff>
      <xdr:row>100</xdr:row>
      <xdr:rowOff>127000</xdr:rowOff>
    </xdr:from>
    <xdr:to>
      <xdr:col>8</xdr:col>
      <xdr:colOff>345436</xdr:colOff>
      <xdr:row>107</xdr:row>
      <xdr:rowOff>134736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16CAB56-491D-4374-8484-710E48FA8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83084" y="20447000"/>
          <a:ext cx="3859102" cy="1341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20"/>
  <sheetViews>
    <sheetView showGridLines="0" tabSelected="1" topLeftCell="A97" zoomScale="90" zoomScaleNormal="90" workbookViewId="0">
      <selection activeCell="A115" sqref="A115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32" t="s">
        <v>97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7" ht="21" customHeight="1" x14ac:dyDescent="0.25">
      <c r="A5" s="34" t="s">
        <v>106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7" ht="15.75" x14ac:dyDescent="0.25">
      <c r="A6" s="39">
        <v>2025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7" ht="15.75" customHeight="1" x14ac:dyDescent="0.25">
      <c r="A7" s="41" t="s">
        <v>90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15.75" customHeight="1" x14ac:dyDescent="0.25">
      <c r="A8" s="29" t="s">
        <v>76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10" spans="1:17" ht="25.5" customHeight="1" x14ac:dyDescent="0.25">
      <c r="A10" s="36" t="s">
        <v>66</v>
      </c>
      <c r="B10" s="37" t="s">
        <v>92</v>
      </c>
      <c r="C10" s="37" t="s">
        <v>91</v>
      </c>
      <c r="D10" s="30" t="s">
        <v>89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7" x14ac:dyDescent="0.25">
      <c r="A11" s="36"/>
      <c r="B11" s="38"/>
      <c r="C11" s="38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8">
        <f>B13+B19+B29+B55</f>
        <v>78226358</v>
      </c>
      <c r="C12" s="2"/>
      <c r="D12" s="28">
        <f>D13+D19+D29</f>
        <v>4147461.0200000005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B14+B18+B15</f>
        <v>39849083</v>
      </c>
      <c r="C13" s="17">
        <v>0</v>
      </c>
      <c r="D13" s="18">
        <f>D14+D18</f>
        <v>3019861.06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6">
        <v>39365666</v>
      </c>
      <c r="C14" s="17" t="s">
        <v>96</v>
      </c>
      <c r="D14" s="20">
        <v>2982400</v>
      </c>
      <c r="E14" s="20"/>
      <c r="F14" s="20"/>
      <c r="G14" s="20"/>
      <c r="H14" s="17"/>
      <c r="I14" s="17"/>
      <c r="J14" s="17"/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6">
        <v>1000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7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7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6">
        <v>482417</v>
      </c>
      <c r="C18" s="17" t="s">
        <v>96</v>
      </c>
      <c r="D18" s="20">
        <v>37461.06</v>
      </c>
      <c r="E18" s="20"/>
      <c r="F18" s="20"/>
      <c r="G18" s="20"/>
      <c r="H18" s="17"/>
      <c r="I18" s="17"/>
      <c r="J18" s="17"/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5">
        <f>SUM(B20:B28)</f>
        <v>16088990</v>
      </c>
      <c r="C19" s="19"/>
      <c r="D19" s="18">
        <f>SUM(D20:D28)</f>
        <v>395737.26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6">
        <v>3230000</v>
      </c>
      <c r="C20" s="17" t="s">
        <v>96</v>
      </c>
      <c r="D20" s="20">
        <v>114974.76</v>
      </c>
      <c r="E20" s="20"/>
      <c r="F20" s="20"/>
      <c r="G20" s="20"/>
      <c r="H20" s="17"/>
      <c r="I20" s="17"/>
      <c r="J20" s="17"/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6" t="s">
        <v>96</v>
      </c>
      <c r="C21" s="17" t="s">
        <v>96</v>
      </c>
      <c r="D21" s="17">
        <v>0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6">
        <v>6132200</v>
      </c>
      <c r="C22" s="17" t="s">
        <v>96</v>
      </c>
      <c r="D22" s="24">
        <v>214550</v>
      </c>
      <c r="E22" s="20"/>
      <c r="F22" s="20"/>
      <c r="G22" s="20"/>
      <c r="H22" s="17"/>
      <c r="I22" s="17"/>
      <c r="J22" s="17"/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6">
        <v>0</v>
      </c>
      <c r="C23" s="17" t="s">
        <v>96</v>
      </c>
      <c r="D23" s="24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6">
        <v>3984000</v>
      </c>
      <c r="C24" s="17" t="s">
        <v>96</v>
      </c>
      <c r="D24" s="24">
        <v>0</v>
      </c>
      <c r="E24" s="20"/>
      <c r="F24" s="20"/>
      <c r="G24" s="17"/>
      <c r="H24" s="17"/>
      <c r="I24" s="17"/>
      <c r="J24" s="17"/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6">
        <v>763560</v>
      </c>
      <c r="C25" s="17" t="s">
        <v>96</v>
      </c>
      <c r="D25" s="24">
        <v>22110</v>
      </c>
      <c r="E25" s="17"/>
      <c r="F25" s="20"/>
      <c r="G25" s="17"/>
      <c r="H25" s="17"/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6">
        <v>1250000</v>
      </c>
      <c r="C26" s="17" t="s">
        <v>96</v>
      </c>
      <c r="D26" s="24">
        <v>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6">
        <v>729230</v>
      </c>
      <c r="C27" s="17" t="s">
        <v>96</v>
      </c>
      <c r="D27" s="24">
        <v>0</v>
      </c>
      <c r="E27" s="20"/>
      <c r="F27" s="20"/>
      <c r="G27" s="20"/>
      <c r="H27" s="17"/>
      <c r="I27" s="17"/>
      <c r="J27" s="17"/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6" t="s">
        <v>96</v>
      </c>
      <c r="C28" s="17" t="s">
        <v>96</v>
      </c>
      <c r="D28" s="24">
        <v>44102.5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21344800</v>
      </c>
      <c r="C29" s="19"/>
      <c r="D29" s="18">
        <f>D30+D36</f>
        <v>731862.7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6">
        <v>6912000</v>
      </c>
      <c r="C30" s="17" t="s">
        <v>96</v>
      </c>
      <c r="D30" s="20">
        <v>325862.7</v>
      </c>
      <c r="E30" s="20"/>
      <c r="F30" s="20"/>
      <c r="G30" s="20"/>
      <c r="H30" s="17"/>
      <c r="I30" s="17"/>
      <c r="J30" s="17"/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6">
        <v>1420800</v>
      </c>
      <c r="C31" s="17" t="s">
        <v>96</v>
      </c>
      <c r="D31" s="17">
        <v>0</v>
      </c>
      <c r="E31" s="20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6">
        <v>1400000</v>
      </c>
      <c r="C32" s="17" t="s">
        <v>96</v>
      </c>
      <c r="D32" s="17" t="s">
        <v>96</v>
      </c>
      <c r="E32" s="17"/>
      <c r="F32" s="20"/>
      <c r="G32" s="17"/>
      <c r="H32" s="17"/>
      <c r="I32" s="17"/>
      <c r="J32" s="17"/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6">
        <v>0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6">
        <v>750000</v>
      </c>
      <c r="C34" s="17" t="s">
        <v>96</v>
      </c>
      <c r="D34" s="17" t="s">
        <v>96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6">
        <v>550000</v>
      </c>
      <c r="C35" s="17" t="s">
        <v>96</v>
      </c>
      <c r="D35" s="17" t="s">
        <v>96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6">
        <v>6322000</v>
      </c>
      <c r="C36" s="17" t="s">
        <v>96</v>
      </c>
      <c r="D36" s="17">
        <v>406000</v>
      </c>
      <c r="E36" s="20"/>
      <c r="F36" s="20"/>
      <c r="G36" s="20"/>
      <c r="H36" s="17"/>
      <c r="I36" s="17"/>
      <c r="J36" s="17"/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6">
        <v>0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6">
        <v>3990000</v>
      </c>
      <c r="C38" s="17" t="s">
        <v>96</v>
      </c>
      <c r="D38" s="17" t="s">
        <v>96</v>
      </c>
      <c r="E38" s="17"/>
      <c r="F38" s="20"/>
      <c r="G38" s="17"/>
      <c r="H38" s="17"/>
      <c r="I38" s="17"/>
      <c r="J38" s="17"/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B56+B60</f>
        <v>943485</v>
      </c>
      <c r="C55" s="19"/>
      <c r="D55" s="17" t="s">
        <v>96</v>
      </c>
      <c r="E55" s="17"/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650000</v>
      </c>
      <c r="C56" s="17" t="s">
        <v>96</v>
      </c>
      <c r="D56" s="17" t="s">
        <v>96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2">
        <v>293485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78226358</v>
      </c>
      <c r="C86" s="10">
        <f>C13+C19+C29+C55</f>
        <v>0</v>
      </c>
      <c r="D86" s="10">
        <f t="shared" ref="D86:J86" si="0">D13+D19+D29</f>
        <v>4147461.0200000005</v>
      </c>
      <c r="E86" s="10">
        <f t="shared" si="0"/>
        <v>0</v>
      </c>
      <c r="F86" s="10">
        <f t="shared" si="0"/>
        <v>0</v>
      </c>
      <c r="G86" s="10">
        <f t="shared" si="0"/>
        <v>0</v>
      </c>
      <c r="H86" s="10">
        <f t="shared" si="0"/>
        <v>0</v>
      </c>
      <c r="I86" s="10">
        <f t="shared" si="0"/>
        <v>0</v>
      </c>
      <c r="J86" s="10">
        <f t="shared" si="0"/>
        <v>0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  <row r="117" spans="1:1" x14ac:dyDescent="0.25">
      <c r="A117" s="8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2025-02-13T17:43:25Z</cp:lastPrinted>
  <dcterms:created xsi:type="dcterms:W3CDTF">2021-07-29T18:58:50Z</dcterms:created>
  <dcterms:modified xsi:type="dcterms:W3CDTF">2025-02-13T17:43:45Z</dcterms:modified>
</cp:coreProperties>
</file>