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ONDON.SVSP\Desktop\TODOS LOS DOCUMENTOS\TRANSPARENCIA\FINANCIERO\2026\FEBRERO\"/>
    </mc:Choice>
  </mc:AlternateContent>
  <xr:revisionPtr revIDLastSave="0" documentId="13_ncr:1_{0D43245A-B466-4068-BC54-75B5C3EFA2AB}" xr6:coauthVersionLast="47" xr6:coauthVersionMax="47" xr10:uidLastSave="{00000000-0000-0000-0000-000000000000}"/>
  <bookViews>
    <workbookView xWindow="0" yWindow="0" windowWidth="20490" windowHeight="10800" xr2:uid="{00000000-000D-0000-FFFF-FFFF00000000}"/>
  </bookViews>
  <sheets>
    <sheet name="P2 Presupuesto Aprobado-Ejec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9" i="2" l="1"/>
  <c r="E13" i="2"/>
  <c r="D13" i="2" l="1"/>
  <c r="H29" i="2" l="1"/>
  <c r="P13" i="2"/>
  <c r="N55" i="2"/>
  <c r="N29" i="2"/>
  <c r="N19" i="2"/>
  <c r="O29" i="2"/>
  <c r="O19" i="2"/>
  <c r="O12" i="2" s="1"/>
  <c r="N86" i="2" l="1"/>
  <c r="O86" i="2"/>
  <c r="N12" i="2"/>
  <c r="M55" i="2" l="1"/>
  <c r="M29" i="2"/>
  <c r="M19" i="2"/>
  <c r="M86" i="2" l="1"/>
  <c r="M12" i="2"/>
  <c r="L55" i="2"/>
  <c r="L29" i="2"/>
  <c r="L19" i="2"/>
  <c r="L12" i="2" l="1"/>
  <c r="L86" i="2"/>
  <c r="J55" i="2"/>
  <c r="K55" i="2"/>
  <c r="K29" i="2"/>
  <c r="K19" i="2"/>
  <c r="K12" i="2" l="1"/>
  <c r="K86" i="2"/>
  <c r="J29" i="2"/>
  <c r="J19" i="2"/>
  <c r="J12" i="2" l="1"/>
  <c r="H55" i="2"/>
  <c r="I55" i="2"/>
  <c r="G55" i="2"/>
  <c r="I29" i="2"/>
  <c r="I19" i="2"/>
  <c r="I12" i="2" l="1"/>
  <c r="I86" i="2"/>
  <c r="H19" i="2"/>
  <c r="H12" i="2" s="1"/>
  <c r="G29" i="2" l="1"/>
  <c r="G19" i="2"/>
  <c r="G12" i="2" l="1"/>
  <c r="F55" i="2"/>
  <c r="P55" i="2" s="1"/>
  <c r="F19" i="2"/>
  <c r="F29" i="2"/>
  <c r="F12" i="2" l="1"/>
  <c r="F86" i="2"/>
  <c r="E19" i="2"/>
  <c r="E12" i="2" l="1"/>
  <c r="B55" i="2"/>
  <c r="B29" i="2"/>
  <c r="B19" i="2"/>
  <c r="B13" i="2"/>
  <c r="B12" i="2" l="1"/>
  <c r="D29" i="2"/>
  <c r="P29" i="2" s="1"/>
  <c r="D19" i="2" l="1"/>
  <c r="D12" i="2" l="1"/>
  <c r="P12" i="2" s="1"/>
  <c r="P19" i="2"/>
  <c r="C86" i="2"/>
  <c r="J86" i="2"/>
  <c r="H86" i="2"/>
  <c r="G86" i="2"/>
  <c r="E86" i="2" l="1"/>
  <c r="D86" i="2"/>
  <c r="B86" i="2"/>
  <c r="P86" i="2" l="1"/>
</calcChain>
</file>

<file path=xl/sharedStrings.xml><?xml version="1.0" encoding="utf-8"?>
<sst xmlns="http://schemas.openxmlformats.org/spreadsheetml/2006/main" count="445" uniqueCount="109">
  <si>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</si>
  <si>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</si>
  <si>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</si>
  <si>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</si>
  <si>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</si>
  <si>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</si>
  <si>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</si>
  <si>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</si>
  <si>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</si>
  <si>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</si>
  <si>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</si>
  <si>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</si>
  <si>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</si>
  <si>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</si>
  <si>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</si>
  <si>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</si>
  <si>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</si>
  <si>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</si>
  <si>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</si>
  <si>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</si>
  <si>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</si>
  <si>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</si>
  <si>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</si>
  <si>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</si>
  <si>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</si>
  <si>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</si>
  <si>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</si>
  <si>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</si>
  <si>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</si>
  <si>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</si>
  <si>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</si>
  <si>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</si>
  <si>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</si>
  <si>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</si>
  <si>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</si>
  <si>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</si>
  <si>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</si>
  <si>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</si>
  <si>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</si>
  <si>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</si>
  <si>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</si>
  <si>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</si>
  <si>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</si>
  <si>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</si>
  <si>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</si>
  <si>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</si>
  <si>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</si>
  <si>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</si>
  <si>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</si>
  <si>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</si>
  <si>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</si>
  <si>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</si>
  <si>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</si>
  <si>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</si>
  <si>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</si>
  <si>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</si>
  <si>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</si>
  <si>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</si>
  <si>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</si>
  <si>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</si>
  <si>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</si>
  <si>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</si>
  <si>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</si>
  <si>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</si>
  <si>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</si>
  <si>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</si>
  <si>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</si>
  <si>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</si>
  <si>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</si>
  <si>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</si>
  <si>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</si>
  <si>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</si>
  <si>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</si>
  <si>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</si>
  <si>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</si>
  <si>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</si>
  <si>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</si>
  <si>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</si>
  <si>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</si>
  <si>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</si>
  <si>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</si>
  <si>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</si>
  <si>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</si>
  <si>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</si>
  <si>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</si>
  <si>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</si>
  <si>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</si>
  <si>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</si>
  <si>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</si>
  <si>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</si>
  <si>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</si>
  <si>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</si>
  <si>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</si>
  <si>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</si>
  <si>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</si>
  <si>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</si>
  <si>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</si>
  <si>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</si>
  <si>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</si>
  <si>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</si>
  <si>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</si>
  <si>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</si>
  <si>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</si>
  <si>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</si>
  <si>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</si>
  <si>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</si>
  <si>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>SUPERINTENDENCIA DE VIGILANCIA Y SEGURIDAD PRIVADA</t>
  </si>
  <si>
    <t>Fecha de registro: Del 01 de febrero del 2026</t>
  </si>
  <si>
    <t>Fecha de imputacion: Hasta el 28 de febrero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</si>
</sst>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64" fontId="2" fillId="2" borderId="2" xfId="1" applyFont="1" applyFill="1" applyBorder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4" fillId="0" borderId="1" xfId="0" applyFont="1" applyBorder="1" applyAlignment="1">
      <alignment horizontal="left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64" fontId="5" fillId="0" borderId="0" xfId="1" applyFont="1" applyAlignment="1">
      <alignment horizontal="center"/>
    </xf>
    <xf numFmtId="164" fontId="4" fillId="0" borderId="0" xfId="1" applyFont="1"/>
    <xf numFmtId="164" fontId="4" fillId="0" borderId="0" xfId="1" applyFont="1" applyAlignment="1">
      <alignment horizontal="center"/>
    </xf>
    <xf numFmtId="164" fontId="5" fillId="0" borderId="0" xfId="1" applyFont="1"/>
    <xf numFmtId="4" fontId="4" fillId="0" borderId="0" xfId="0" applyNumberFormat="1" applyFont="1"/>
    <xf numFmtId="4" fontId="5" fillId="0" borderId="0" xfId="0" applyNumberFormat="1" applyFont="1"/>
    <xf numFmtId="0" fontId="5" fillId="0" borderId="0" xfId="0" applyFont="1" applyAlignment="1">
      <alignment horizontal="center"/>
    </xf>
    <xf numFmtId="4" fontId="4" fillId="0" borderId="0" xfId="0" applyNumberFormat="1" applyFont="1" applyAlignment="1"/>
    <xf numFmtId="4" fontId="5" fillId="0" borderId="0" xfId="0" applyNumberFormat="1" applyFont="1" applyAlignment="1"/>
    <xf numFmtId="0" fontId="5" fillId="0" borderId="0" xfId="0" applyFont="1" applyAlignment="1"/>
    <xf numFmtId="39" fontId="3" fillId="0" borderId="1" xfId="0" applyNumberFormat="1" applyFont="1" applyBorder="1"/>
    <xf numFmtId="164" fontId="0" fillId="0" borderId="0" xfId="0" applyNumberFormat="1"/>
    <xf numFmtId="0" fontId="8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3</xdr:row>
      <xdr:rowOff>89648</xdr:rowOff>
    </xdr:from>
    <xdr:to>
      <xdr:col>0</xdr:col>
      <xdr:colOff>1823870</xdr:colOff>
      <xdr:row>6</xdr:row>
      <xdr:rowOff>96395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1148"/>
          <a:ext cx="1823870" cy="835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534521</xdr:colOff>
      <xdr:row>2</xdr:row>
      <xdr:rowOff>83058</xdr:rowOff>
    </xdr:from>
    <xdr:to>
      <xdr:col>15</xdr:col>
      <xdr:colOff>792257</xdr:colOff>
      <xdr:row>8</xdr:row>
      <xdr:rowOff>70322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AB4998-5A74-4956-B486-F657F4A2A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51046" y="464058"/>
          <a:ext cx="1181661" cy="1406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102</xdr:row>
      <xdr:rowOff>142875</xdr:rowOff>
    </xdr:from>
    <xdr:to>
      <xdr:col>0</xdr:col>
      <xdr:colOff>3219450</xdr:colOff>
      <xdr:row>108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C50D8B-4CFD-40C2-8BB7-415DAC43F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700" y="20840700"/>
          <a:ext cx="2952750" cy="1123950"/>
        </a:xfrm>
        <a:prstGeom prst="rect">
          <a:avLst/>
        </a:prstGeom>
      </xdr:spPr>
    </xdr:pic>
    <xdr:clientData/>
  </xdr:twoCellAnchor>
  <xdr:twoCellAnchor editAs="oneCell">
    <xdr:from>
      <xdr:col>2</xdr:col>
      <xdr:colOff>438150</xdr:colOff>
      <xdr:row>102</xdr:row>
      <xdr:rowOff>142875</xdr:rowOff>
    </xdr:from>
    <xdr:to>
      <xdr:col>6</xdr:col>
      <xdr:colOff>942975</xdr:colOff>
      <xdr:row>108</xdr:row>
      <xdr:rowOff>57150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B0C0AB9-2080-41F4-8C01-7EB28CFA95D1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20840700"/>
          <a:ext cx="4410075" cy="1057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R120"/>
  <sheetViews>
    <sheetView showGridLines="0" tabSelected="1" zoomScaleNormal="100" workbookViewId="0">
      <selection activeCell="A89" sqref="A89"/>
    </sheetView>
  </sheetViews>
  <sheetFormatPr baseColWidth="10" defaultColWidth="11.42578125" defaultRowHeight="15" x14ac:dyDescent="0.25"/>
  <cols>
    <col min="1" max="1" width="76.42578125" customWidth="1"/>
    <col min="2" max="2" width="16.140625" customWidth="1"/>
    <col min="3" max="3" width="15.28515625" customWidth="1"/>
    <col min="4" max="4" width="14.7109375" customWidth="1"/>
    <col min="5" max="5" width="14" customWidth="1"/>
    <col min="6" max="6" width="14.5703125" customWidth="1"/>
    <col min="7" max="7" width="15.140625" customWidth="1"/>
    <col min="8" max="8" width="15" customWidth="1"/>
    <col min="9" max="9" width="14.7109375" customWidth="1"/>
    <col min="10" max="10" width="13.42578125" customWidth="1"/>
    <col min="11" max="11" width="15" customWidth="1"/>
    <col min="12" max="12" width="15.42578125" customWidth="1"/>
    <col min="13" max="13" width="15" customWidth="1"/>
    <col min="14" max="15" width="13.85546875" customWidth="1"/>
    <col min="16" max="16" width="14.7109375" customWidth="1"/>
    <col min="18" max="18" width="13.28515625" bestFit="1" customWidth="1"/>
  </cols>
  <sheetData>
    <row r="4" spans="1:18" ht="28.5" customHeight="1" x14ac:dyDescent="0.25">
      <c r="A4" s="32" t="s">
        <v>97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8" ht="21" customHeight="1" x14ac:dyDescent="0.25">
      <c r="A5" s="34" t="s">
        <v>106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8" ht="15.75" x14ac:dyDescent="0.25">
      <c r="A6" s="39">
        <v>2026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8" ht="15.75" customHeight="1" x14ac:dyDescent="0.25">
      <c r="A7" s="41" t="s">
        <v>90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18" ht="15.75" customHeight="1" x14ac:dyDescent="0.25">
      <c r="A8" s="29" t="s">
        <v>76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</row>
    <row r="10" spans="1:18" ht="25.5" customHeight="1" x14ac:dyDescent="0.25">
      <c r="A10" s="36" t="s">
        <v>66</v>
      </c>
      <c r="B10" s="37" t="s">
        <v>92</v>
      </c>
      <c r="C10" s="37" t="s">
        <v>91</v>
      </c>
      <c r="D10" s="30" t="s">
        <v>89</v>
      </c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</row>
    <row r="11" spans="1:18" x14ac:dyDescent="0.25">
      <c r="A11" s="36"/>
      <c r="B11" s="38"/>
      <c r="C11" s="38"/>
      <c r="D11" s="4" t="s">
        <v>77</v>
      </c>
      <c r="E11" s="4" t="s">
        <v>78</v>
      </c>
      <c r="F11" s="4" t="s">
        <v>79</v>
      </c>
      <c r="G11" s="4" t="s">
        <v>80</v>
      </c>
      <c r="H11" s="5" t="s">
        <v>81</v>
      </c>
      <c r="I11" s="4" t="s">
        <v>82</v>
      </c>
      <c r="J11" s="5" t="s">
        <v>83</v>
      </c>
      <c r="K11" s="4" t="s">
        <v>84</v>
      </c>
      <c r="L11" s="4" t="s">
        <v>85</v>
      </c>
      <c r="M11" s="4" t="s">
        <v>86</v>
      </c>
      <c r="N11" s="4" t="s">
        <v>87</v>
      </c>
      <c r="O11" s="5" t="s">
        <v>88</v>
      </c>
      <c r="P11" s="5" t="s">
        <v>98</v>
      </c>
    </row>
    <row r="12" spans="1:18" x14ac:dyDescent="0.25">
      <c r="A12" s="1" t="s">
        <v>0</v>
      </c>
      <c r="B12" s="27">
        <f>B13+B19+B29+B55</f>
        <v>78226259</v>
      </c>
      <c r="C12" s="2"/>
      <c r="D12" s="27">
        <f>D13+D19+D29</f>
        <v>4742193.68</v>
      </c>
      <c r="E12" s="27">
        <f>E13+E19+E29</f>
        <v>5679856.1600000001</v>
      </c>
      <c r="F12" s="27">
        <f>F13+F19+F29+F55</f>
        <v>0</v>
      </c>
      <c r="G12" s="27">
        <f>G13+G19+G29</f>
        <v>0</v>
      </c>
      <c r="H12" s="27">
        <f>H13+H19+H29+H55</f>
        <v>0</v>
      </c>
      <c r="I12" s="27">
        <f t="shared" ref="I12:O12" si="0">I13+I19+I29+I55</f>
        <v>0</v>
      </c>
      <c r="J12" s="27">
        <f t="shared" si="0"/>
        <v>0</v>
      </c>
      <c r="K12" s="27">
        <f t="shared" si="0"/>
        <v>0</v>
      </c>
      <c r="L12" s="27">
        <f t="shared" si="0"/>
        <v>0</v>
      </c>
      <c r="M12" s="27">
        <f t="shared" si="0"/>
        <v>0</v>
      </c>
      <c r="N12" s="27">
        <f t="shared" si="0"/>
        <v>0</v>
      </c>
      <c r="O12" s="27">
        <f t="shared" si="0"/>
        <v>0</v>
      </c>
      <c r="P12" s="2">
        <f>O12+N12+M12+L12+K12+J12+I12+H12+G12+F12+E12+D12</f>
        <v>10422049.84</v>
      </c>
      <c r="R12" s="28"/>
    </row>
    <row r="13" spans="1:18" x14ac:dyDescent="0.25">
      <c r="A13" s="11" t="s">
        <v>1</v>
      </c>
      <c r="B13" s="21">
        <f>B14+B18+B15</f>
        <v>40070120</v>
      </c>
      <c r="C13" s="17">
        <v>0</v>
      </c>
      <c r="D13" s="21">
        <f>D14+D18+D15</f>
        <v>3100154.26</v>
      </c>
      <c r="E13" s="21">
        <f>E14+E18+E15</f>
        <v>3084744.76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2">
        <f>O13+N13+M13+L13+K13+J13+I13+H13+G13+F13+E13+D13</f>
        <v>6184899.0199999996</v>
      </c>
    </row>
    <row r="14" spans="1:18" x14ac:dyDescent="0.25">
      <c r="A14" s="12" t="s">
        <v>2</v>
      </c>
      <c r="B14" s="25">
        <v>39579800</v>
      </c>
      <c r="C14" s="17" t="s">
        <v>96</v>
      </c>
      <c r="D14" s="17">
        <v>3060400</v>
      </c>
      <c r="E14" s="17">
        <v>3045400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20"/>
    </row>
    <row r="15" spans="1:18" x14ac:dyDescent="0.25">
      <c r="A15" s="12" t="s">
        <v>3</v>
      </c>
      <c r="B15" s="25">
        <v>0</v>
      </c>
      <c r="C15" s="17" t="s">
        <v>96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20"/>
    </row>
    <row r="16" spans="1:18" x14ac:dyDescent="0.25">
      <c r="A16" s="12" t="s">
        <v>4</v>
      </c>
      <c r="B16" s="26" t="s">
        <v>96</v>
      </c>
      <c r="C16" s="17" t="s">
        <v>96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20"/>
      <c r="Q16" s="6"/>
    </row>
    <row r="17" spans="1:16" x14ac:dyDescent="0.25">
      <c r="A17" s="12" t="s">
        <v>5</v>
      </c>
      <c r="B17" s="26" t="s">
        <v>96</v>
      </c>
      <c r="C17" s="17" t="s">
        <v>96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20"/>
    </row>
    <row r="18" spans="1:16" x14ac:dyDescent="0.25">
      <c r="A18" s="12" t="s">
        <v>6</v>
      </c>
      <c r="B18" s="25">
        <v>490320</v>
      </c>
      <c r="C18" s="17" t="s">
        <v>96</v>
      </c>
      <c r="D18" s="17">
        <v>39754.26</v>
      </c>
      <c r="E18" s="17">
        <v>39344.76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</row>
    <row r="19" spans="1:16" x14ac:dyDescent="0.25">
      <c r="A19" s="11" t="s">
        <v>7</v>
      </c>
      <c r="B19" s="24">
        <f>SUM(B20:B28)</f>
        <v>14190430</v>
      </c>
      <c r="C19" s="19"/>
      <c r="D19" s="18">
        <f t="shared" ref="D19:O19" si="1">SUM(D20:D27)</f>
        <v>910043.42</v>
      </c>
      <c r="E19" s="18">
        <f t="shared" si="1"/>
        <v>933201.14</v>
      </c>
      <c r="F19" s="18">
        <f t="shared" si="1"/>
        <v>0</v>
      </c>
      <c r="G19" s="18">
        <f t="shared" si="1"/>
        <v>0</v>
      </c>
      <c r="H19" s="18">
        <f t="shared" si="1"/>
        <v>0</v>
      </c>
      <c r="I19" s="18">
        <f t="shared" si="1"/>
        <v>0</v>
      </c>
      <c r="J19" s="18">
        <f t="shared" si="1"/>
        <v>0</v>
      </c>
      <c r="K19" s="18">
        <f t="shared" si="1"/>
        <v>0</v>
      </c>
      <c r="L19" s="18">
        <f t="shared" si="1"/>
        <v>0</v>
      </c>
      <c r="M19" s="18">
        <f t="shared" si="1"/>
        <v>0</v>
      </c>
      <c r="N19" s="18">
        <f>SUM(N20:N27)</f>
        <v>0</v>
      </c>
      <c r="O19" s="18">
        <f t="shared" si="1"/>
        <v>0</v>
      </c>
      <c r="P19" s="2">
        <f>O19+N19+M19+L19+K19+J19+I19+H19+G19+F19+E19+D19</f>
        <v>1843244.56</v>
      </c>
    </row>
    <row r="20" spans="1:16" x14ac:dyDescent="0.25">
      <c r="A20" s="12" t="s">
        <v>8</v>
      </c>
      <c r="B20" s="25">
        <v>3194000</v>
      </c>
      <c r="C20" s="17" t="s">
        <v>96</v>
      </c>
      <c r="D20" s="17">
        <v>247593.42</v>
      </c>
      <c r="E20" s="17">
        <v>199291.14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8"/>
    </row>
    <row r="21" spans="1:16" x14ac:dyDescent="0.25">
      <c r="A21" s="12" t="s">
        <v>9</v>
      </c>
      <c r="B21" s="25" t="s">
        <v>96</v>
      </c>
      <c r="C21" s="17" t="s">
        <v>96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/>
    </row>
    <row r="22" spans="1:16" x14ac:dyDescent="0.25">
      <c r="A22" s="12" t="s">
        <v>10</v>
      </c>
      <c r="B22" s="25">
        <v>4135200</v>
      </c>
      <c r="C22" s="17" t="s">
        <v>96</v>
      </c>
      <c r="D22" s="17">
        <v>340400</v>
      </c>
      <c r="E22" s="17">
        <v>344600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20"/>
    </row>
    <row r="23" spans="1:16" x14ac:dyDescent="0.25">
      <c r="A23" s="12" t="s">
        <v>11</v>
      </c>
      <c r="B23" s="25">
        <v>0</v>
      </c>
      <c r="C23" s="17" t="s">
        <v>96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20"/>
    </row>
    <row r="24" spans="1:16" x14ac:dyDescent="0.25">
      <c r="A24" s="12" t="s">
        <v>12</v>
      </c>
      <c r="B24" s="25">
        <v>3984000</v>
      </c>
      <c r="C24" s="17" t="s">
        <v>96</v>
      </c>
      <c r="D24" s="17">
        <v>312000</v>
      </c>
      <c r="E24" s="17">
        <v>379260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20"/>
    </row>
    <row r="25" spans="1:16" x14ac:dyDescent="0.25">
      <c r="A25" s="12" t="s">
        <v>13</v>
      </c>
      <c r="B25" s="25">
        <v>648000</v>
      </c>
      <c r="C25" s="17" t="s">
        <v>96</v>
      </c>
      <c r="D25" s="17">
        <v>10050</v>
      </c>
      <c r="E25" s="17">
        <v>10050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20"/>
    </row>
    <row r="26" spans="1:16" x14ac:dyDescent="0.25">
      <c r="A26" s="12" t="s">
        <v>14</v>
      </c>
      <c r="B26" s="25">
        <v>1400000</v>
      </c>
      <c r="C26" s="17" t="s">
        <v>96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20"/>
    </row>
    <row r="27" spans="1:16" x14ac:dyDescent="0.25">
      <c r="A27" s="12" t="s">
        <v>15</v>
      </c>
      <c r="B27" s="25">
        <v>829230</v>
      </c>
      <c r="C27" s="17" t="s">
        <v>96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20"/>
    </row>
    <row r="28" spans="1:16" x14ac:dyDescent="0.25">
      <c r="A28" s="12" t="s">
        <v>16</v>
      </c>
      <c r="B28" s="25" t="s">
        <v>96</v>
      </c>
      <c r="C28" s="17" t="s">
        <v>96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20"/>
    </row>
    <row r="29" spans="1:16" x14ac:dyDescent="0.25">
      <c r="A29" s="11" t="s">
        <v>17</v>
      </c>
      <c r="B29" s="21">
        <f>SUM(B30:B38)</f>
        <v>22165709</v>
      </c>
      <c r="C29" s="19"/>
      <c r="D29" s="18">
        <f>D30+D36</f>
        <v>731996</v>
      </c>
      <c r="E29" s="18">
        <f>E30+E36+E31</f>
        <v>1661910.26</v>
      </c>
      <c r="F29" s="18">
        <f>F30+F36+F31+F38</f>
        <v>0</v>
      </c>
      <c r="G29" s="18">
        <f>G30+G36+G31+G38</f>
        <v>0</v>
      </c>
      <c r="H29" s="18">
        <f>H30+H36+H31+H38+H34</f>
        <v>0</v>
      </c>
      <c r="I29" s="18">
        <f t="shared" ref="I29:O29" si="2">I30+I36+I31+I38+I32+I33+I35</f>
        <v>0</v>
      </c>
      <c r="J29" s="18">
        <f t="shared" si="2"/>
        <v>0</v>
      </c>
      <c r="K29" s="18">
        <f t="shared" si="2"/>
        <v>0</v>
      </c>
      <c r="L29" s="18">
        <f t="shared" si="2"/>
        <v>0</v>
      </c>
      <c r="M29" s="18">
        <f t="shared" si="2"/>
        <v>0</v>
      </c>
      <c r="N29" s="18">
        <f>N30+N36+N31+N38+N32+N33+N35</f>
        <v>0</v>
      </c>
      <c r="O29" s="18">
        <f t="shared" si="2"/>
        <v>0</v>
      </c>
      <c r="P29" s="2">
        <f>O29+N29+M29+L29+K29+J29+I29+H29+G29+F29+E29+D29</f>
        <v>2393906.2599999998</v>
      </c>
    </row>
    <row r="30" spans="1:16" x14ac:dyDescent="0.25">
      <c r="A30" s="12" t="s">
        <v>18</v>
      </c>
      <c r="B30" s="25">
        <v>4012000</v>
      </c>
      <c r="C30" s="17" t="s">
        <v>96</v>
      </c>
      <c r="D30" s="17">
        <v>325996</v>
      </c>
      <c r="E30" s="17">
        <v>303996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20"/>
    </row>
    <row r="31" spans="1:16" x14ac:dyDescent="0.25">
      <c r="A31" s="12" t="s">
        <v>19</v>
      </c>
      <c r="B31" s="25">
        <v>1981709</v>
      </c>
      <c r="C31" s="17" t="s">
        <v>96</v>
      </c>
      <c r="D31" s="17">
        <v>0</v>
      </c>
      <c r="E31" s="17">
        <v>951914.26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20"/>
    </row>
    <row r="32" spans="1:16" x14ac:dyDescent="0.25">
      <c r="A32" s="12" t="s">
        <v>20</v>
      </c>
      <c r="B32" s="25">
        <v>900000</v>
      </c>
      <c r="C32" s="17" t="s">
        <v>96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20"/>
    </row>
    <row r="33" spans="1:16" x14ac:dyDescent="0.25">
      <c r="A33" s="12" t="s">
        <v>21</v>
      </c>
      <c r="B33" s="25">
        <v>300000</v>
      </c>
      <c r="C33" s="17" t="s">
        <v>96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/>
    </row>
    <row r="34" spans="1:16" x14ac:dyDescent="0.25">
      <c r="A34" s="12" t="s">
        <v>22</v>
      </c>
      <c r="B34" s="25">
        <v>600000</v>
      </c>
      <c r="C34" s="17" t="s">
        <v>96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20"/>
    </row>
    <row r="35" spans="1:16" x14ac:dyDescent="0.25">
      <c r="A35" s="12" t="s">
        <v>23</v>
      </c>
      <c r="B35" s="25">
        <v>1000000</v>
      </c>
      <c r="C35" s="17" t="s">
        <v>96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20"/>
    </row>
    <row r="36" spans="1:16" x14ac:dyDescent="0.25">
      <c r="A36" s="12" t="s">
        <v>24</v>
      </c>
      <c r="B36" s="25">
        <v>5672000</v>
      </c>
      <c r="C36" s="17" t="s">
        <v>96</v>
      </c>
      <c r="D36" s="17">
        <v>406000</v>
      </c>
      <c r="E36" s="17">
        <v>406000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20"/>
    </row>
    <row r="37" spans="1:16" x14ac:dyDescent="0.25">
      <c r="A37" s="12" t="s">
        <v>25</v>
      </c>
      <c r="B37" s="25">
        <v>0</v>
      </c>
      <c r="C37" s="17" t="s">
        <v>96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20"/>
    </row>
    <row r="38" spans="1:16" x14ac:dyDescent="0.25">
      <c r="A38" s="12" t="s">
        <v>26</v>
      </c>
      <c r="B38" s="25">
        <v>7700000</v>
      </c>
      <c r="C38" s="17" t="s">
        <v>96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20"/>
    </row>
    <row r="39" spans="1:16" x14ac:dyDescent="0.25">
      <c r="A39" s="11" t="s">
        <v>27</v>
      </c>
      <c r="B39" s="23" t="s">
        <v>96</v>
      </c>
      <c r="C39" s="17" t="s">
        <v>96</v>
      </c>
      <c r="D39" s="17">
        <v>0</v>
      </c>
      <c r="E39" s="17" t="s">
        <v>96</v>
      </c>
      <c r="F39" s="17" t="s">
        <v>96</v>
      </c>
      <c r="G39" s="17" t="s">
        <v>96</v>
      </c>
      <c r="H39" s="17" t="s">
        <v>96</v>
      </c>
      <c r="I39" s="17" t="s">
        <v>96</v>
      </c>
      <c r="J39" s="17" t="s">
        <v>96</v>
      </c>
      <c r="K39" s="17" t="s">
        <v>96</v>
      </c>
      <c r="L39" s="17" t="s">
        <v>96</v>
      </c>
      <c r="M39" s="17" t="s">
        <v>96</v>
      </c>
      <c r="N39" s="17" t="s">
        <v>96</v>
      </c>
      <c r="O39" s="17" t="s">
        <v>96</v>
      </c>
      <c r="P39" s="18"/>
    </row>
    <row r="40" spans="1:16" x14ac:dyDescent="0.25">
      <c r="A40" s="12" t="s">
        <v>28</v>
      </c>
      <c r="B40" s="23" t="s">
        <v>96</v>
      </c>
      <c r="C40" s="17" t="s">
        <v>96</v>
      </c>
      <c r="D40" s="17" t="s">
        <v>96</v>
      </c>
      <c r="E40" s="17" t="s">
        <v>96</v>
      </c>
      <c r="F40" s="17" t="s">
        <v>96</v>
      </c>
      <c r="G40" s="17" t="s">
        <v>96</v>
      </c>
      <c r="H40" s="17" t="s">
        <v>96</v>
      </c>
      <c r="I40" s="17" t="s">
        <v>96</v>
      </c>
      <c r="J40" s="17" t="s">
        <v>96</v>
      </c>
      <c r="K40" s="17" t="s">
        <v>96</v>
      </c>
      <c r="L40" s="17" t="s">
        <v>96</v>
      </c>
      <c r="M40" s="17" t="s">
        <v>96</v>
      </c>
      <c r="N40" s="17" t="s">
        <v>96</v>
      </c>
      <c r="O40" s="17" t="s">
        <v>96</v>
      </c>
      <c r="P40" s="20"/>
    </row>
    <row r="41" spans="1:16" x14ac:dyDescent="0.25">
      <c r="A41" s="12" t="s">
        <v>29</v>
      </c>
      <c r="B41" s="23" t="s">
        <v>96</v>
      </c>
      <c r="C41" s="17" t="s">
        <v>96</v>
      </c>
      <c r="D41" s="17" t="s">
        <v>96</v>
      </c>
      <c r="E41" s="17" t="s">
        <v>96</v>
      </c>
      <c r="F41" s="17" t="s">
        <v>96</v>
      </c>
      <c r="G41" s="17" t="s">
        <v>96</v>
      </c>
      <c r="H41" s="17" t="s">
        <v>96</v>
      </c>
      <c r="I41" s="17" t="s">
        <v>96</v>
      </c>
      <c r="J41" s="17" t="s">
        <v>96</v>
      </c>
      <c r="K41" s="17" t="s">
        <v>96</v>
      </c>
      <c r="L41" s="17" t="s">
        <v>96</v>
      </c>
      <c r="M41" s="17" t="s">
        <v>96</v>
      </c>
      <c r="N41" s="17" t="s">
        <v>96</v>
      </c>
      <c r="O41" s="17" t="s">
        <v>96</v>
      </c>
      <c r="P41" s="17"/>
    </row>
    <row r="42" spans="1:16" x14ac:dyDescent="0.25">
      <c r="A42" s="12" t="s">
        <v>30</v>
      </c>
      <c r="B42" s="23" t="s">
        <v>96</v>
      </c>
      <c r="C42" s="17" t="s">
        <v>96</v>
      </c>
      <c r="D42" s="17" t="s">
        <v>96</v>
      </c>
      <c r="E42" s="17" t="s">
        <v>96</v>
      </c>
      <c r="F42" s="17" t="s">
        <v>96</v>
      </c>
      <c r="G42" s="17" t="s">
        <v>96</v>
      </c>
      <c r="H42" s="17" t="s">
        <v>96</v>
      </c>
      <c r="I42" s="17" t="s">
        <v>96</v>
      </c>
      <c r="J42" s="17" t="s">
        <v>96</v>
      </c>
      <c r="K42" s="17" t="s">
        <v>96</v>
      </c>
      <c r="L42" s="17" t="s">
        <v>96</v>
      </c>
      <c r="M42" s="17" t="s">
        <v>96</v>
      </c>
      <c r="N42" s="17" t="s">
        <v>96</v>
      </c>
      <c r="O42" s="17" t="s">
        <v>96</v>
      </c>
      <c r="P42" s="17"/>
    </row>
    <row r="43" spans="1:16" x14ac:dyDescent="0.25">
      <c r="A43" s="12" t="s">
        <v>31</v>
      </c>
      <c r="B43" s="23" t="s">
        <v>96</v>
      </c>
      <c r="C43" s="17" t="s">
        <v>96</v>
      </c>
      <c r="D43" s="17" t="s">
        <v>96</v>
      </c>
      <c r="E43" s="17" t="s">
        <v>96</v>
      </c>
      <c r="F43" s="17" t="s">
        <v>96</v>
      </c>
      <c r="G43" s="17" t="s">
        <v>96</v>
      </c>
      <c r="H43" s="17" t="s">
        <v>96</v>
      </c>
      <c r="I43" s="17" t="s">
        <v>96</v>
      </c>
      <c r="J43" s="17" t="s">
        <v>96</v>
      </c>
      <c r="K43" s="17" t="s">
        <v>96</v>
      </c>
      <c r="L43" s="17" t="s">
        <v>96</v>
      </c>
      <c r="M43" s="17" t="s">
        <v>96</v>
      </c>
      <c r="N43" s="17" t="s">
        <v>96</v>
      </c>
      <c r="O43" s="17" t="s">
        <v>96</v>
      </c>
      <c r="P43" s="17"/>
    </row>
    <row r="44" spans="1:16" x14ac:dyDescent="0.25">
      <c r="A44" s="12" t="s">
        <v>32</v>
      </c>
      <c r="B44" s="23" t="s">
        <v>96</v>
      </c>
      <c r="C44" s="17" t="s">
        <v>96</v>
      </c>
      <c r="D44" s="17" t="s">
        <v>96</v>
      </c>
      <c r="E44" s="17" t="s">
        <v>96</v>
      </c>
      <c r="F44" s="17" t="s">
        <v>96</v>
      </c>
      <c r="G44" s="17" t="s">
        <v>96</v>
      </c>
      <c r="H44" s="17" t="s">
        <v>96</v>
      </c>
      <c r="I44" s="17" t="s">
        <v>96</v>
      </c>
      <c r="J44" s="17" t="s">
        <v>96</v>
      </c>
      <c r="K44" s="17" t="s">
        <v>96</v>
      </c>
      <c r="L44" s="17" t="s">
        <v>96</v>
      </c>
      <c r="M44" s="17" t="s">
        <v>96</v>
      </c>
      <c r="N44" s="17" t="s">
        <v>96</v>
      </c>
      <c r="O44" s="17" t="s">
        <v>96</v>
      </c>
      <c r="P44" s="17"/>
    </row>
    <row r="45" spans="1:16" x14ac:dyDescent="0.25">
      <c r="A45" s="12" t="s">
        <v>33</v>
      </c>
      <c r="B45" s="23" t="s">
        <v>96</v>
      </c>
      <c r="C45" s="17" t="s">
        <v>96</v>
      </c>
      <c r="D45" s="17" t="s">
        <v>96</v>
      </c>
      <c r="E45" s="17" t="s">
        <v>96</v>
      </c>
      <c r="F45" s="17" t="s">
        <v>96</v>
      </c>
      <c r="G45" s="17" t="s">
        <v>96</v>
      </c>
      <c r="H45" s="17" t="s">
        <v>96</v>
      </c>
      <c r="I45" s="17" t="s">
        <v>96</v>
      </c>
      <c r="J45" s="17" t="s">
        <v>96</v>
      </c>
      <c r="K45" s="17" t="s">
        <v>96</v>
      </c>
      <c r="L45" s="17" t="s">
        <v>96</v>
      </c>
      <c r="M45" s="17" t="s">
        <v>96</v>
      </c>
      <c r="N45" s="17" t="s">
        <v>96</v>
      </c>
      <c r="O45" s="17" t="s">
        <v>96</v>
      </c>
      <c r="P45" s="17"/>
    </row>
    <row r="46" spans="1:16" x14ac:dyDescent="0.25">
      <c r="A46" s="12" t="s">
        <v>34</v>
      </c>
      <c r="B46" s="23" t="s">
        <v>96</v>
      </c>
      <c r="C46" s="17" t="s">
        <v>96</v>
      </c>
      <c r="D46" s="17" t="s">
        <v>96</v>
      </c>
      <c r="E46" s="17" t="s">
        <v>96</v>
      </c>
      <c r="F46" s="17" t="s">
        <v>96</v>
      </c>
      <c r="G46" s="17" t="s">
        <v>96</v>
      </c>
      <c r="H46" s="17" t="s">
        <v>96</v>
      </c>
      <c r="I46" s="17" t="s">
        <v>96</v>
      </c>
      <c r="J46" s="17" t="s">
        <v>96</v>
      </c>
      <c r="K46" s="17" t="s">
        <v>96</v>
      </c>
      <c r="L46" s="17" t="s">
        <v>96</v>
      </c>
      <c r="M46" s="17" t="s">
        <v>96</v>
      </c>
      <c r="N46" s="17" t="s">
        <v>96</v>
      </c>
      <c r="O46" s="17" t="s">
        <v>96</v>
      </c>
      <c r="P46" s="17"/>
    </row>
    <row r="47" spans="1:16" x14ac:dyDescent="0.25">
      <c r="A47" s="12" t="s">
        <v>35</v>
      </c>
      <c r="B47" s="23" t="s">
        <v>96</v>
      </c>
      <c r="C47" s="17" t="s">
        <v>96</v>
      </c>
      <c r="D47" s="17" t="s">
        <v>96</v>
      </c>
      <c r="E47" s="17" t="s">
        <v>96</v>
      </c>
      <c r="F47" s="17" t="s">
        <v>96</v>
      </c>
      <c r="G47" s="17" t="s">
        <v>96</v>
      </c>
      <c r="H47" s="17" t="s">
        <v>96</v>
      </c>
      <c r="I47" s="17" t="s">
        <v>96</v>
      </c>
      <c r="J47" s="17" t="s">
        <v>96</v>
      </c>
      <c r="K47" s="17" t="s">
        <v>96</v>
      </c>
      <c r="L47" s="17" t="s">
        <v>96</v>
      </c>
      <c r="M47" s="17" t="s">
        <v>96</v>
      </c>
      <c r="N47" s="17" t="s">
        <v>96</v>
      </c>
      <c r="O47" s="17" t="s">
        <v>96</v>
      </c>
      <c r="P47" s="17"/>
    </row>
    <row r="48" spans="1:16" x14ac:dyDescent="0.25">
      <c r="A48" s="11" t="s">
        <v>36</v>
      </c>
      <c r="B48" s="23" t="s">
        <v>96</v>
      </c>
      <c r="C48" s="17" t="s">
        <v>96</v>
      </c>
      <c r="D48" s="17" t="s">
        <v>96</v>
      </c>
      <c r="E48" s="17" t="s">
        <v>96</v>
      </c>
      <c r="F48" s="17" t="s">
        <v>96</v>
      </c>
      <c r="G48" s="17" t="s">
        <v>96</v>
      </c>
      <c r="H48" s="17" t="s">
        <v>96</v>
      </c>
      <c r="I48" s="17" t="s">
        <v>96</v>
      </c>
      <c r="J48" s="17" t="s">
        <v>96</v>
      </c>
      <c r="K48" s="17" t="s">
        <v>96</v>
      </c>
      <c r="L48" s="17" t="s">
        <v>96</v>
      </c>
      <c r="M48" s="17" t="s">
        <v>96</v>
      </c>
      <c r="N48" s="17" t="s">
        <v>96</v>
      </c>
      <c r="O48" s="17" t="s">
        <v>96</v>
      </c>
      <c r="P48" s="17"/>
    </row>
    <row r="49" spans="1:16" x14ac:dyDescent="0.25">
      <c r="A49" s="12" t="s">
        <v>37</v>
      </c>
      <c r="B49" s="23" t="s">
        <v>96</v>
      </c>
      <c r="C49" s="17" t="s">
        <v>96</v>
      </c>
      <c r="D49" s="17" t="s">
        <v>96</v>
      </c>
      <c r="E49" s="17" t="s">
        <v>96</v>
      </c>
      <c r="F49" s="17" t="s">
        <v>96</v>
      </c>
      <c r="G49" s="17" t="s">
        <v>96</v>
      </c>
      <c r="H49" s="17" t="s">
        <v>96</v>
      </c>
      <c r="I49" s="17" t="s">
        <v>96</v>
      </c>
      <c r="J49" s="17" t="s">
        <v>96</v>
      </c>
      <c r="K49" s="17" t="s">
        <v>96</v>
      </c>
      <c r="L49" s="17" t="s">
        <v>96</v>
      </c>
      <c r="M49" s="17" t="s">
        <v>96</v>
      </c>
      <c r="N49" s="17" t="s">
        <v>96</v>
      </c>
      <c r="O49" s="17" t="s">
        <v>96</v>
      </c>
      <c r="P49" s="17"/>
    </row>
    <row r="50" spans="1:16" x14ac:dyDescent="0.25">
      <c r="A50" s="12" t="s">
        <v>38</v>
      </c>
      <c r="B50" s="23" t="s">
        <v>96</v>
      </c>
      <c r="C50" s="17" t="s">
        <v>96</v>
      </c>
      <c r="D50" s="17" t="s">
        <v>96</v>
      </c>
      <c r="E50" s="17" t="s">
        <v>96</v>
      </c>
      <c r="F50" s="17" t="s">
        <v>96</v>
      </c>
      <c r="G50" s="17" t="s">
        <v>96</v>
      </c>
      <c r="H50" s="17" t="s">
        <v>96</v>
      </c>
      <c r="I50" s="17" t="s">
        <v>96</v>
      </c>
      <c r="J50" s="17" t="s">
        <v>96</v>
      </c>
      <c r="K50" s="17" t="s">
        <v>96</v>
      </c>
      <c r="L50" s="17" t="s">
        <v>96</v>
      </c>
      <c r="M50" s="17" t="s">
        <v>96</v>
      </c>
      <c r="N50" s="17" t="s">
        <v>96</v>
      </c>
      <c r="O50" s="17" t="s">
        <v>96</v>
      </c>
      <c r="P50" s="17"/>
    </row>
    <row r="51" spans="1:16" x14ac:dyDescent="0.25">
      <c r="A51" s="12" t="s">
        <v>39</v>
      </c>
      <c r="B51" s="23" t="s">
        <v>96</v>
      </c>
      <c r="C51" s="17" t="s">
        <v>96</v>
      </c>
      <c r="D51" s="17" t="s">
        <v>96</v>
      </c>
      <c r="E51" s="17" t="s">
        <v>96</v>
      </c>
      <c r="F51" s="17" t="s">
        <v>96</v>
      </c>
      <c r="G51" s="17" t="s">
        <v>96</v>
      </c>
      <c r="H51" s="17" t="s">
        <v>96</v>
      </c>
      <c r="I51" s="17" t="s">
        <v>96</v>
      </c>
      <c r="J51" s="17" t="s">
        <v>96</v>
      </c>
      <c r="K51" s="17" t="s">
        <v>96</v>
      </c>
      <c r="L51" s="17" t="s">
        <v>96</v>
      </c>
      <c r="M51" s="17" t="s">
        <v>96</v>
      </c>
      <c r="N51" s="17" t="s">
        <v>96</v>
      </c>
      <c r="O51" s="17" t="s">
        <v>96</v>
      </c>
      <c r="P51" s="17"/>
    </row>
    <row r="52" spans="1:16" x14ac:dyDescent="0.25">
      <c r="A52" s="12" t="s">
        <v>40</v>
      </c>
      <c r="B52" s="23" t="s">
        <v>96</v>
      </c>
      <c r="C52" s="17" t="s">
        <v>96</v>
      </c>
      <c r="D52" s="17" t="s">
        <v>96</v>
      </c>
      <c r="E52" s="17" t="s">
        <v>96</v>
      </c>
      <c r="F52" s="17" t="s">
        <v>96</v>
      </c>
      <c r="G52" s="17" t="s">
        <v>96</v>
      </c>
      <c r="H52" s="17" t="s">
        <v>96</v>
      </c>
      <c r="I52" s="17" t="s">
        <v>96</v>
      </c>
      <c r="J52" s="17" t="s">
        <v>96</v>
      </c>
      <c r="K52" s="17" t="s">
        <v>96</v>
      </c>
      <c r="L52" s="17" t="s">
        <v>96</v>
      </c>
      <c r="M52" s="17" t="s">
        <v>96</v>
      </c>
      <c r="N52" s="17" t="s">
        <v>96</v>
      </c>
      <c r="O52" s="17" t="s">
        <v>96</v>
      </c>
      <c r="P52" s="17"/>
    </row>
    <row r="53" spans="1:16" x14ac:dyDescent="0.25">
      <c r="A53" s="12" t="s">
        <v>41</v>
      </c>
      <c r="B53" s="23" t="s">
        <v>96</v>
      </c>
      <c r="C53" s="17" t="s">
        <v>96</v>
      </c>
      <c r="D53" s="17" t="s">
        <v>96</v>
      </c>
      <c r="E53" s="17" t="s">
        <v>96</v>
      </c>
      <c r="F53" s="17" t="s">
        <v>96</v>
      </c>
      <c r="G53" s="17" t="s">
        <v>96</v>
      </c>
      <c r="H53" s="17" t="s">
        <v>96</v>
      </c>
      <c r="I53" s="17" t="s">
        <v>96</v>
      </c>
      <c r="J53" s="17" t="s">
        <v>96</v>
      </c>
      <c r="K53" s="17" t="s">
        <v>96</v>
      </c>
      <c r="L53" s="17" t="s">
        <v>96</v>
      </c>
      <c r="M53" s="17" t="s">
        <v>96</v>
      </c>
      <c r="N53" s="17" t="s">
        <v>96</v>
      </c>
      <c r="O53" s="17" t="s">
        <v>96</v>
      </c>
      <c r="P53" s="17"/>
    </row>
    <row r="54" spans="1:16" x14ac:dyDescent="0.25">
      <c r="A54" s="12" t="s">
        <v>42</v>
      </c>
      <c r="B54" s="23" t="s">
        <v>96</v>
      </c>
      <c r="C54" s="17" t="s">
        <v>96</v>
      </c>
      <c r="D54" s="17" t="s">
        <v>96</v>
      </c>
      <c r="E54" s="17" t="s">
        <v>96</v>
      </c>
      <c r="F54" s="17" t="s">
        <v>96</v>
      </c>
      <c r="G54" s="17" t="s">
        <v>96</v>
      </c>
      <c r="H54" s="17" t="s">
        <v>96</v>
      </c>
      <c r="I54" s="17" t="s">
        <v>96</v>
      </c>
      <c r="J54" s="17" t="s">
        <v>96</v>
      </c>
      <c r="K54" s="17" t="s">
        <v>96</v>
      </c>
      <c r="L54" s="17" t="s">
        <v>96</v>
      </c>
      <c r="M54" s="17" t="s">
        <v>96</v>
      </c>
      <c r="N54" s="17" t="s">
        <v>96</v>
      </c>
      <c r="O54" s="17" t="s">
        <v>96</v>
      </c>
      <c r="P54" s="17"/>
    </row>
    <row r="55" spans="1:16" x14ac:dyDescent="0.25">
      <c r="A55" s="11" t="s">
        <v>43</v>
      </c>
      <c r="B55" s="21">
        <f>B56+B60</f>
        <v>1800000</v>
      </c>
      <c r="C55" s="19"/>
      <c r="D55" s="19"/>
      <c r="E55" s="17"/>
      <c r="F55" s="19">
        <f>F56</f>
        <v>0</v>
      </c>
      <c r="G55" s="19">
        <f>G56</f>
        <v>0</v>
      </c>
      <c r="H55" s="19">
        <f>H56</f>
        <v>0</v>
      </c>
      <c r="I55" s="19">
        <f>I56</f>
        <v>0</v>
      </c>
      <c r="J55" s="19">
        <f t="shared" ref="J55:L55" si="3">J56</f>
        <v>0</v>
      </c>
      <c r="K55" s="19">
        <f t="shared" si="3"/>
        <v>0</v>
      </c>
      <c r="L55" s="19">
        <f t="shared" si="3"/>
        <v>0</v>
      </c>
      <c r="M55" s="19">
        <f>M56+M60</f>
        <v>0</v>
      </c>
      <c r="N55" s="19">
        <f>N56+N60</f>
        <v>0</v>
      </c>
      <c r="O55" s="17"/>
      <c r="P55" s="2">
        <f>O55+N55+M55+L55+K55+J55+I55+H55+G55+F55+E55+D55</f>
        <v>0</v>
      </c>
    </row>
    <row r="56" spans="1:16" x14ac:dyDescent="0.25">
      <c r="A56" s="12" t="s">
        <v>44</v>
      </c>
      <c r="B56" s="22">
        <v>1500000</v>
      </c>
      <c r="C56" s="17" t="s">
        <v>96</v>
      </c>
      <c r="D56" s="17"/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20"/>
    </row>
    <row r="57" spans="1:16" x14ac:dyDescent="0.25">
      <c r="A57" s="12" t="s">
        <v>45</v>
      </c>
      <c r="B57" s="23" t="s">
        <v>96</v>
      </c>
      <c r="C57" s="17" t="s">
        <v>96</v>
      </c>
      <c r="D57" s="17" t="s">
        <v>96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20"/>
    </row>
    <row r="58" spans="1:16" x14ac:dyDescent="0.25">
      <c r="A58" s="12" t="s">
        <v>46</v>
      </c>
      <c r="B58" s="23" t="s">
        <v>96</v>
      </c>
      <c r="C58" s="17" t="s">
        <v>96</v>
      </c>
      <c r="D58" s="17" t="s">
        <v>96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20"/>
    </row>
    <row r="59" spans="1:16" x14ac:dyDescent="0.25">
      <c r="A59" s="12" t="s">
        <v>47</v>
      </c>
      <c r="B59" s="23" t="s">
        <v>96</v>
      </c>
      <c r="C59" s="17" t="s">
        <v>96</v>
      </c>
      <c r="D59" s="17" t="s">
        <v>96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20"/>
    </row>
    <row r="60" spans="1:16" x14ac:dyDescent="0.25">
      <c r="A60" s="12" t="s">
        <v>48</v>
      </c>
      <c r="B60" s="22">
        <v>300000</v>
      </c>
      <c r="C60" s="17" t="s">
        <v>96</v>
      </c>
      <c r="D60" s="17" t="s">
        <v>96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20"/>
    </row>
    <row r="61" spans="1:16" x14ac:dyDescent="0.25">
      <c r="A61" s="12" t="s">
        <v>49</v>
      </c>
      <c r="B61" s="23" t="s">
        <v>96</v>
      </c>
      <c r="C61" s="17" t="s">
        <v>96</v>
      </c>
      <c r="D61" s="17" t="s">
        <v>96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/>
    </row>
    <row r="62" spans="1:16" x14ac:dyDescent="0.25">
      <c r="A62" s="12" t="s">
        <v>50</v>
      </c>
      <c r="B62" s="23" t="s">
        <v>96</v>
      </c>
      <c r="C62" s="17" t="s">
        <v>96</v>
      </c>
      <c r="D62" s="17" t="s">
        <v>96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7"/>
    </row>
    <row r="63" spans="1:16" x14ac:dyDescent="0.25">
      <c r="A63" s="12" t="s">
        <v>51</v>
      </c>
      <c r="B63" s="23" t="s">
        <v>96</v>
      </c>
      <c r="C63" s="17" t="s">
        <v>96</v>
      </c>
      <c r="D63" s="17" t="s">
        <v>96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/>
    </row>
    <row r="64" spans="1:16" x14ac:dyDescent="0.25">
      <c r="A64" s="12" t="s">
        <v>52</v>
      </c>
      <c r="B64" s="23" t="s">
        <v>96</v>
      </c>
      <c r="C64" s="17" t="s">
        <v>96</v>
      </c>
      <c r="D64" s="17" t="s">
        <v>96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7"/>
    </row>
    <row r="65" spans="1:16" x14ac:dyDescent="0.25">
      <c r="A65" s="11" t="s">
        <v>53</v>
      </c>
      <c r="B65" s="23" t="s">
        <v>96</v>
      </c>
      <c r="C65" s="17" t="s">
        <v>96</v>
      </c>
      <c r="D65" s="17" t="s">
        <v>96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7"/>
    </row>
    <row r="66" spans="1:16" x14ac:dyDescent="0.25">
      <c r="A66" s="12" t="s">
        <v>54</v>
      </c>
      <c r="B66" s="23" t="s">
        <v>96</v>
      </c>
      <c r="C66" s="17" t="s">
        <v>96</v>
      </c>
      <c r="D66" s="17" t="s">
        <v>96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/>
    </row>
    <row r="67" spans="1:16" x14ac:dyDescent="0.25">
      <c r="A67" s="12" t="s">
        <v>55</v>
      </c>
      <c r="B67" s="23" t="s">
        <v>96</v>
      </c>
      <c r="C67" s="17" t="s">
        <v>96</v>
      </c>
      <c r="D67" s="17" t="s">
        <v>96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17"/>
    </row>
    <row r="68" spans="1:16" x14ac:dyDescent="0.25">
      <c r="A68" s="12" t="s">
        <v>56</v>
      </c>
      <c r="B68" s="23" t="s">
        <v>96</v>
      </c>
      <c r="C68" s="17" t="s">
        <v>96</v>
      </c>
      <c r="D68" s="17" t="s">
        <v>96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7">
        <v>0</v>
      </c>
      <c r="P68" s="17"/>
    </row>
    <row r="69" spans="1:16" x14ac:dyDescent="0.25">
      <c r="A69" s="12" t="s">
        <v>57</v>
      </c>
      <c r="B69" s="23" t="s">
        <v>96</v>
      </c>
      <c r="C69" s="17" t="s">
        <v>96</v>
      </c>
      <c r="D69" s="17" t="s">
        <v>96</v>
      </c>
      <c r="E69" s="17">
        <v>0</v>
      </c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  <c r="P69" s="17"/>
    </row>
    <row r="70" spans="1:16" x14ac:dyDescent="0.25">
      <c r="A70" s="11" t="s">
        <v>58</v>
      </c>
      <c r="B70" s="23" t="s">
        <v>96</v>
      </c>
      <c r="C70" s="17" t="s">
        <v>96</v>
      </c>
      <c r="D70" s="17" t="s">
        <v>96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17">
        <v>0</v>
      </c>
      <c r="P70" s="17"/>
    </row>
    <row r="71" spans="1:16" x14ac:dyDescent="0.25">
      <c r="A71" s="12" t="s">
        <v>59</v>
      </c>
      <c r="B71" s="23" t="s">
        <v>96</v>
      </c>
      <c r="C71" s="17" t="s">
        <v>96</v>
      </c>
      <c r="D71" s="17" t="s">
        <v>96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7">
        <v>0</v>
      </c>
      <c r="P71" s="17"/>
    </row>
    <row r="72" spans="1:16" x14ac:dyDescent="0.25">
      <c r="A72" s="12" t="s">
        <v>60</v>
      </c>
      <c r="B72" s="23" t="s">
        <v>96</v>
      </c>
      <c r="C72" s="17" t="s">
        <v>96</v>
      </c>
      <c r="D72" s="17" t="s">
        <v>96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7"/>
    </row>
    <row r="73" spans="1:16" x14ac:dyDescent="0.25">
      <c r="A73" s="11" t="s">
        <v>61</v>
      </c>
      <c r="B73" s="23" t="s">
        <v>96</v>
      </c>
      <c r="C73" s="17" t="s">
        <v>96</v>
      </c>
      <c r="D73" s="17" t="s">
        <v>96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  <c r="P73" s="17"/>
    </row>
    <row r="74" spans="1:16" x14ac:dyDescent="0.25">
      <c r="A74" s="12" t="s">
        <v>62</v>
      </c>
      <c r="B74" s="23" t="s">
        <v>96</v>
      </c>
      <c r="C74" s="17" t="s">
        <v>96</v>
      </c>
      <c r="D74" s="17" t="s">
        <v>96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  <c r="P74" s="17"/>
    </row>
    <row r="75" spans="1:16" x14ac:dyDescent="0.25">
      <c r="A75" s="12" t="s">
        <v>63</v>
      </c>
      <c r="B75" s="23" t="s">
        <v>96</v>
      </c>
      <c r="C75" s="17" t="s">
        <v>96</v>
      </c>
      <c r="D75" s="17" t="s">
        <v>96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  <c r="P75" s="17"/>
    </row>
    <row r="76" spans="1:16" x14ac:dyDescent="0.25">
      <c r="A76" s="12" t="s">
        <v>64</v>
      </c>
      <c r="B76" s="23" t="s">
        <v>96</v>
      </c>
      <c r="C76" s="17" t="s">
        <v>96</v>
      </c>
      <c r="D76" s="17" t="s">
        <v>96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7"/>
    </row>
    <row r="77" spans="1:16" x14ac:dyDescent="0.25">
      <c r="A77" s="13" t="s">
        <v>67</v>
      </c>
      <c r="B77" s="23" t="s">
        <v>96</v>
      </c>
      <c r="C77" s="17" t="s">
        <v>96</v>
      </c>
      <c r="D77" s="17" t="s">
        <v>96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/>
    </row>
    <row r="78" spans="1:16" x14ac:dyDescent="0.25">
      <c r="A78" s="11" t="s">
        <v>68</v>
      </c>
      <c r="B78" s="23" t="s">
        <v>96</v>
      </c>
      <c r="C78" s="17" t="s">
        <v>96</v>
      </c>
      <c r="D78" s="17" t="s">
        <v>96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  <c r="P78" s="17"/>
    </row>
    <row r="79" spans="1:16" x14ac:dyDescent="0.25">
      <c r="A79" s="12" t="s">
        <v>69</v>
      </c>
      <c r="B79" s="23" t="s">
        <v>96</v>
      </c>
      <c r="C79" s="17" t="s">
        <v>96</v>
      </c>
      <c r="D79" s="17" t="s">
        <v>96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/>
    </row>
    <row r="80" spans="1:16" x14ac:dyDescent="0.25">
      <c r="A80" s="12" t="s">
        <v>70</v>
      </c>
      <c r="B80" s="23" t="s">
        <v>96</v>
      </c>
      <c r="C80" s="17" t="s">
        <v>96</v>
      </c>
      <c r="D80" s="17" t="s">
        <v>96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  <c r="P80" s="17"/>
    </row>
    <row r="81" spans="1:16" x14ac:dyDescent="0.25">
      <c r="A81" s="11" t="s">
        <v>71</v>
      </c>
      <c r="B81" s="23" t="s">
        <v>96</v>
      </c>
      <c r="C81" s="17" t="s">
        <v>96</v>
      </c>
      <c r="D81" s="17" t="s">
        <v>96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0</v>
      </c>
      <c r="P81" s="17"/>
    </row>
    <row r="82" spans="1:16" x14ac:dyDescent="0.25">
      <c r="A82" s="12" t="s">
        <v>72</v>
      </c>
      <c r="B82" s="23" t="s">
        <v>96</v>
      </c>
      <c r="C82" s="17" t="s">
        <v>96</v>
      </c>
      <c r="D82" s="17" t="s">
        <v>96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  <c r="P82" s="17"/>
    </row>
    <row r="83" spans="1:16" x14ac:dyDescent="0.25">
      <c r="A83" s="12" t="s">
        <v>73</v>
      </c>
      <c r="B83" s="23" t="s">
        <v>96</v>
      </c>
      <c r="C83" s="17" t="s">
        <v>96</v>
      </c>
      <c r="D83" s="17" t="s">
        <v>96</v>
      </c>
      <c r="E83" s="17">
        <v>0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7">
        <v>0</v>
      </c>
      <c r="N83" s="17">
        <v>0</v>
      </c>
      <c r="O83" s="17">
        <v>0</v>
      </c>
      <c r="P83" s="17"/>
    </row>
    <row r="84" spans="1:16" x14ac:dyDescent="0.25">
      <c r="A84" s="11" t="s">
        <v>74</v>
      </c>
      <c r="B84" s="23" t="s">
        <v>96</v>
      </c>
      <c r="C84" s="17" t="s">
        <v>96</v>
      </c>
      <c r="D84" s="17" t="s">
        <v>96</v>
      </c>
      <c r="E84" s="17">
        <v>0</v>
      </c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7">
        <v>0</v>
      </c>
      <c r="N84" s="17">
        <v>0</v>
      </c>
      <c r="O84" s="17">
        <v>0</v>
      </c>
      <c r="P84" s="17"/>
    </row>
    <row r="85" spans="1:16" x14ac:dyDescent="0.25">
      <c r="A85" s="12" t="s">
        <v>75</v>
      </c>
      <c r="B85" s="23" t="s">
        <v>96</v>
      </c>
      <c r="C85" s="17" t="s">
        <v>96</v>
      </c>
      <c r="D85" s="17" t="s">
        <v>96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7"/>
    </row>
    <row r="86" spans="1:16" x14ac:dyDescent="0.25">
      <c r="A86" s="3" t="s">
        <v>65</v>
      </c>
      <c r="B86" s="10">
        <f>B13+B19+B29+B55</f>
        <v>78226259</v>
      </c>
      <c r="C86" s="10">
        <f>C13+C19+C29+C55</f>
        <v>0</v>
      </c>
      <c r="D86" s="10">
        <f t="shared" ref="D86:J86" si="4">D13+D19+D29</f>
        <v>4742193.68</v>
      </c>
      <c r="E86" s="10">
        <f t="shared" si="4"/>
        <v>5679856.1600000001</v>
      </c>
      <c r="F86" s="10">
        <f>F13+F19+F29+F55</f>
        <v>0</v>
      </c>
      <c r="G86" s="10">
        <f t="shared" si="4"/>
        <v>0</v>
      </c>
      <c r="H86" s="10">
        <f t="shared" si="4"/>
        <v>0</v>
      </c>
      <c r="I86" s="10">
        <f>I13+I19+I29+I55</f>
        <v>0</v>
      </c>
      <c r="J86" s="10">
        <f t="shared" si="4"/>
        <v>0</v>
      </c>
      <c r="K86" s="10">
        <f>K13+K19+K29+K55</f>
        <v>0</v>
      </c>
      <c r="L86" s="10">
        <f>L13+L19+L29+L55</f>
        <v>0</v>
      </c>
      <c r="M86" s="10">
        <f>M29+M19+M13+M55</f>
        <v>0</v>
      </c>
      <c r="N86" s="10">
        <f>N13+N19+N29+N55</f>
        <v>0</v>
      </c>
      <c r="O86" s="10">
        <f>O13+O19+O29</f>
        <v>0</v>
      </c>
      <c r="P86" s="10">
        <f>+P39+P29+P19+P13+P55</f>
        <v>10422049.84</v>
      </c>
    </row>
    <row r="87" spans="1:16" x14ac:dyDescent="0.25">
      <c r="A87" t="s">
        <v>107</v>
      </c>
    </row>
    <row r="88" spans="1:16" x14ac:dyDescent="0.25">
      <c r="A88" t="s">
        <v>108</v>
      </c>
    </row>
    <row r="90" spans="1:16" ht="22.5" customHeight="1" x14ac:dyDescent="0.25">
      <c r="A90" s="16" t="s">
        <v>93</v>
      </c>
      <c r="B90" s="16"/>
      <c r="C90" s="16"/>
    </row>
    <row r="91" spans="1:16" ht="30" x14ac:dyDescent="0.25">
      <c r="A91" s="14" t="s">
        <v>94</v>
      </c>
    </row>
    <row r="92" spans="1:16" ht="60" x14ac:dyDescent="0.25">
      <c r="A92" s="15" t="s">
        <v>95</v>
      </c>
    </row>
    <row r="95" spans="1:16" x14ac:dyDescent="0.25">
      <c r="A95" s="7" t="s">
        <v>99</v>
      </c>
    </row>
    <row r="96" spans="1:16" x14ac:dyDescent="0.25">
      <c r="A96" t="s">
        <v>100</v>
      </c>
    </row>
    <row r="97" spans="1:7" x14ac:dyDescent="0.25">
      <c r="A97" t="s">
        <v>101</v>
      </c>
    </row>
    <row r="98" spans="1:7" x14ac:dyDescent="0.25">
      <c r="A98" t="s">
        <v>102</v>
      </c>
    </row>
    <row r="99" spans="1:7" x14ac:dyDescent="0.25">
      <c r="A99" t="s">
        <v>103</v>
      </c>
    </row>
    <row r="100" spans="1:7" x14ac:dyDescent="0.25">
      <c r="A100" t="s">
        <v>104</v>
      </c>
    </row>
    <row r="101" spans="1:7" x14ac:dyDescent="0.25">
      <c r="A101" t="s">
        <v>105</v>
      </c>
    </row>
    <row r="106" spans="1:7" x14ac:dyDescent="0.25">
      <c r="A106" s="8"/>
      <c r="E106" s="7"/>
      <c r="F106" s="7"/>
      <c r="G106" s="7"/>
    </row>
    <row r="107" spans="1:7" x14ac:dyDescent="0.25">
      <c r="A107" s="9"/>
    </row>
    <row r="108" spans="1:7" x14ac:dyDescent="0.25">
      <c r="A108" s="9"/>
    </row>
    <row r="109" spans="1:7" x14ac:dyDescent="0.25">
      <c r="A109" s="9"/>
    </row>
    <row r="117" spans="1:1" x14ac:dyDescent="0.25">
      <c r="A117" s="8"/>
    </row>
    <row r="118" spans="1:1" x14ac:dyDescent="0.25">
      <c r="A118" s="9"/>
    </row>
    <row r="119" spans="1:1" x14ac:dyDescent="0.25">
      <c r="A119" s="9"/>
    </row>
    <row r="120" spans="1:1" x14ac:dyDescent="0.25">
      <c r="A120" s="9"/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Cynthia Soribel Rondon de Rodriguez</cp:lastModifiedBy>
  <cp:lastPrinted>2026-03-16T18:10:10Z</cp:lastPrinted>
  <dcterms:created xsi:type="dcterms:W3CDTF">2021-07-29T18:58:50Z</dcterms:created>
  <dcterms:modified xsi:type="dcterms:W3CDTF">2026-03-16T18:10:18Z</dcterms:modified>
</cp:coreProperties>
</file>