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martinez\Documents\FINANCIERA SSP\TRANSPARENCIA\OCTUBRE\"/>
    </mc:Choice>
  </mc:AlternateContent>
  <bookViews>
    <workbookView xWindow="0" yWindow="0" windowWidth="20490" windowHeight="7650"/>
  </bookViews>
  <sheets>
    <sheet name="Ejecución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3" l="1"/>
  <c r="D69" i="3"/>
  <c r="E69" i="3"/>
  <c r="F69" i="3"/>
  <c r="G69" i="3"/>
  <c r="H69" i="3"/>
  <c r="I69" i="3"/>
  <c r="J69" i="3"/>
  <c r="K69" i="3"/>
  <c r="L69" i="3"/>
  <c r="C69" i="3"/>
  <c r="B69" i="3" s="1"/>
  <c r="D66" i="3"/>
  <c r="E66" i="3"/>
  <c r="F66" i="3"/>
  <c r="G66" i="3"/>
  <c r="H66" i="3"/>
  <c r="I66" i="3"/>
  <c r="J66" i="3"/>
  <c r="K66" i="3"/>
  <c r="L66" i="3"/>
  <c r="C66" i="3"/>
  <c r="B66" i="3" s="1"/>
  <c r="D61" i="3"/>
  <c r="E61" i="3"/>
  <c r="F61" i="3"/>
  <c r="G61" i="3"/>
  <c r="H61" i="3"/>
  <c r="I61" i="3"/>
  <c r="J61" i="3"/>
  <c r="K61" i="3"/>
  <c r="L61" i="3"/>
  <c r="C61" i="3"/>
  <c r="B61" i="3" s="1"/>
  <c r="D51" i="3"/>
  <c r="E51" i="3"/>
  <c r="F51" i="3"/>
  <c r="G51" i="3"/>
  <c r="H51" i="3"/>
  <c r="I51" i="3"/>
  <c r="J51" i="3"/>
  <c r="K51" i="3"/>
  <c r="L51" i="3"/>
  <c r="C51" i="3"/>
  <c r="B51" i="3" s="1"/>
  <c r="D43" i="3"/>
  <c r="E43" i="3"/>
  <c r="F43" i="3"/>
  <c r="G43" i="3"/>
  <c r="H43" i="3"/>
  <c r="I43" i="3"/>
  <c r="J43" i="3"/>
  <c r="K43" i="3"/>
  <c r="L43" i="3"/>
  <c r="C43" i="3"/>
  <c r="L35" i="3"/>
  <c r="D35" i="3"/>
  <c r="E35" i="3"/>
  <c r="F35" i="3"/>
  <c r="G35" i="3"/>
  <c r="H35" i="3"/>
  <c r="I35" i="3"/>
  <c r="J35" i="3"/>
  <c r="K35" i="3"/>
  <c r="C35" i="3"/>
  <c r="C25" i="3"/>
  <c r="B25" i="3" s="1"/>
  <c r="D86" i="3"/>
  <c r="E86" i="3"/>
  <c r="F86" i="3"/>
  <c r="G86" i="3"/>
  <c r="H86" i="3"/>
  <c r="I86" i="3"/>
  <c r="J86" i="3"/>
  <c r="K86" i="3"/>
  <c r="L86" i="3"/>
  <c r="B84" i="3"/>
  <c r="C84" i="3"/>
  <c r="D84" i="3"/>
  <c r="E84" i="3"/>
  <c r="F84" i="3"/>
  <c r="G84" i="3"/>
  <c r="H84" i="3"/>
  <c r="I84" i="3"/>
  <c r="J84" i="3"/>
  <c r="K84" i="3"/>
  <c r="L84" i="3"/>
  <c r="D82" i="3"/>
  <c r="E82" i="3"/>
  <c r="F82" i="3"/>
  <c r="G82" i="3"/>
  <c r="H82" i="3"/>
  <c r="I82" i="3"/>
  <c r="J82" i="3"/>
  <c r="K82" i="3"/>
  <c r="L82" i="3"/>
  <c r="C82" i="3"/>
  <c r="H79" i="3"/>
  <c r="C79" i="3"/>
  <c r="L79" i="3"/>
  <c r="K79" i="3"/>
  <c r="J79" i="3"/>
  <c r="I79" i="3"/>
  <c r="G79" i="3"/>
  <c r="F79" i="3"/>
  <c r="E79" i="3"/>
  <c r="D79" i="3"/>
  <c r="B80" i="3"/>
  <c r="B81" i="3"/>
  <c r="B83" i="3"/>
  <c r="B77" i="3"/>
  <c r="B78" i="3"/>
  <c r="B76" i="3"/>
  <c r="D76" i="3"/>
  <c r="E76" i="3"/>
  <c r="F76" i="3"/>
  <c r="G76" i="3"/>
  <c r="H76" i="3"/>
  <c r="I76" i="3"/>
  <c r="J76" i="3"/>
  <c r="K76" i="3"/>
  <c r="L76" i="3"/>
  <c r="C76" i="3"/>
  <c r="B73" i="3"/>
  <c r="C86" i="3"/>
  <c r="B86" i="3" s="1"/>
  <c r="I15" i="3"/>
  <c r="G9" i="3"/>
  <c r="F9" i="3"/>
  <c r="F15" i="3"/>
  <c r="B10" i="3"/>
  <c r="B11" i="3"/>
  <c r="B12" i="3"/>
  <c r="B13" i="3"/>
  <c r="B14" i="3"/>
  <c r="B16" i="3"/>
  <c r="B17" i="3"/>
  <c r="B18" i="3"/>
  <c r="B19" i="3"/>
  <c r="B20" i="3"/>
  <c r="B21" i="3"/>
  <c r="B22" i="3"/>
  <c r="B23" i="3"/>
  <c r="B24" i="3"/>
  <c r="B26" i="3"/>
  <c r="B27" i="3"/>
  <c r="B28" i="3"/>
  <c r="B29" i="3"/>
  <c r="B30" i="3"/>
  <c r="B31" i="3"/>
  <c r="B32" i="3"/>
  <c r="B33" i="3"/>
  <c r="B34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2" i="3"/>
  <c r="B53" i="3"/>
  <c r="B54" i="3"/>
  <c r="B55" i="3"/>
  <c r="B56" i="3"/>
  <c r="B57" i="3"/>
  <c r="B58" i="3"/>
  <c r="B59" i="3"/>
  <c r="B60" i="3"/>
  <c r="B62" i="3"/>
  <c r="B63" i="3"/>
  <c r="B64" i="3"/>
  <c r="B65" i="3"/>
  <c r="B67" i="3"/>
  <c r="B68" i="3"/>
  <c r="B70" i="3"/>
  <c r="B71" i="3"/>
  <c r="B72" i="3"/>
  <c r="L9" i="3"/>
  <c r="D25" i="3"/>
  <c r="E25" i="3"/>
  <c r="F25" i="3"/>
  <c r="G25" i="3"/>
  <c r="H25" i="3"/>
  <c r="I25" i="3"/>
  <c r="J25" i="3"/>
  <c r="K25" i="3"/>
  <c r="D15" i="3"/>
  <c r="E15" i="3"/>
  <c r="G15" i="3"/>
  <c r="H15" i="3"/>
  <c r="J15" i="3"/>
  <c r="K15" i="3"/>
  <c r="C15" i="3"/>
  <c r="D9" i="3"/>
  <c r="E9" i="3"/>
  <c r="H9" i="3"/>
  <c r="I9" i="3"/>
  <c r="J9" i="3"/>
  <c r="K9" i="3"/>
  <c r="C9" i="3"/>
  <c r="L25" i="3"/>
  <c r="L15" i="3"/>
  <c r="B35" i="3" l="1"/>
  <c r="B79" i="3"/>
  <c r="B9" i="3"/>
  <c r="I73" i="3"/>
  <c r="B15" i="3"/>
  <c r="E73" i="3"/>
  <c r="K73" i="3"/>
  <c r="H73" i="3"/>
  <c r="D73" i="3"/>
  <c r="L73" i="3"/>
  <c r="G73" i="3"/>
  <c r="J73" i="3"/>
  <c r="F73" i="3"/>
  <c r="R8" i="3"/>
  <c r="S8" i="3" s="1"/>
  <c r="T8" i="3" s="1"/>
  <c r="U8" i="3" s="1"/>
  <c r="V8" i="3" s="1"/>
  <c r="W8" i="3" s="1"/>
  <c r="Y8" i="3" s="1"/>
  <c r="X7" i="3" l="1"/>
  <c r="Y7" i="3" s="1"/>
  <c r="B82" i="3"/>
</calcChain>
</file>

<file path=xl/sharedStrings.xml><?xml version="1.0" encoding="utf-8"?>
<sst xmlns="http://schemas.openxmlformats.org/spreadsheetml/2006/main" count="109" uniqueCount="103">
  <si>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</si>
  <si>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</si>
  <si>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</si>
  <si>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</si>
  <si>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</si>
  <si>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</si>
  <si>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</si>
  <si>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</si>
  <si>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</si>
  <si>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</si>
  <si>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</si>
  <si>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</si>
  <si>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</si>
  <si>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</si>
  <si>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</si>
  <si>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</si>
  <si>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</si>
  <si>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</si>
  <si>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</si>
  <si>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</si>
  <si>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</si>
  <si>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</si>
  <si>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</si>
  <si>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</si>
  <si>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</si>
  <si>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</si>
  <si>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</si>
  <si>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</si>
  <si>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</si>
  <si>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</si>
  <si>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</si>
  <si>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</si>
  <si>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</si>
  <si>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</si>
  <si>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</si>
  <si>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</si>
  <si>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</si>
  <si>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</si>
  <si>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</si>
  <si>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</si>
  <si>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</si>
  <si>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</si>
  <si>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</si>
  <si>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</si>
  <si>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</si>
  <si>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</si>
  <si>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</si>
  <si>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</si>
  <si>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</si>
  <si>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</si>
  <si>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</si>
  <si>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</si>
  <si>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</si>
  <si>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</si>
  <si>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</si>
  <si>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</si>
  <si>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</si>
  <si>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</si>
  <si>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</si>
  <si>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</si>
  <si>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</si>
  <si>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</si>
  <si>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</si>
  <si>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</si>
  <si>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</si>
  <si>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</si>
  <si>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</si>
  <si>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</si>
  <si>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</si>
  <si>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</si>
  <si>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</si>
  <si>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</si>
  <si>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</si>
  <si>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</si>
  <si>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</si>
  <si>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</si>
  <si>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</si>
  <si>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</si>
  <si>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</si>
  <si>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</si>
  <si>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</si>
  <si>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</si>
  <si>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</si>
  <si>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</si>
  <si>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</si>
  <si>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</si>
  <si>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</si>
  <si>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</si>
  <si>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</si>
  <si>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</si>
  <si>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</si>
  <si>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</si>
  <si>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</si>
  <si>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</si>
  <si>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</si>
  <si>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</si>
  <si>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</si>
  <si>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Superintendencia de Vigilancia y Seguridad Privada</t>
  </si>
  <si>
    <t>Año 2018</t>
  </si>
  <si>
    <t>Ministerio de Defensa</t>
  </si>
  <si>
    <t>Fuente: [100]</t>
  </si>
  <si>
    <t>Fecha de registro: hasta el 08 de 11 del 2018</t>
  </si>
  <si>
    <t>Fecha de imputación: hasta el 31 de 10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</si>
</sst>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9" fontId="0" fillId="0" borderId="0" xfId="2" applyFont="1"/>
    <xf numFmtId="43" fontId="0" fillId="0" borderId="0" xfId="0" applyNumberFormat="1"/>
    <xf numFmtId="43" fontId="5" fillId="0" borderId="0" xfId="1" applyFont="1" applyBorder="1"/>
    <xf numFmtId="43" fontId="0" fillId="0" borderId="0" xfId="1" applyFont="1" applyAlignment="1">
      <alignment vertical="center" wrapText="1"/>
    </xf>
    <xf numFmtId="0" fontId="1" fillId="0" borderId="0" xfId="0" applyFont="1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19050</xdr:rowOff>
    </xdr:from>
    <xdr:to>
      <xdr:col>11</xdr:col>
      <xdr:colOff>676275</xdr:colOff>
      <xdr:row>5</xdr:row>
      <xdr:rowOff>123825</xdr:rowOff>
    </xdr:to>
    <xdr:pic>
      <xdr:nvPicPr>
        <xdr:cNvPr id="1028" name="Picture 4" descr="IMG-20170722-WA00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34750" y="19050"/>
          <a:ext cx="9429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0</xdr:row>
      <xdr:rowOff>95250</xdr:rowOff>
    </xdr:from>
    <xdr:to>
      <xdr:col>0</xdr:col>
      <xdr:colOff>2394247</xdr:colOff>
      <xdr:row>5</xdr:row>
      <xdr:rowOff>47625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95250"/>
          <a:ext cx="2241847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6"/>
  <sheetViews>
    <sheetView showGridLines="0" tabSelected="1" topLeftCell="A73" zoomScaleNormal="100" workbookViewId="0">
      <selection activeCell="A5" sqref="A5:L5"/>
    </sheetView>
  </sheetViews>
  <sheetFormatPr baseColWidth="10" defaultColWidth="9.140625" defaultRowHeight="15" x14ac:dyDescent="0.25"/>
  <cols>
    <col min="1" max="1" width="40.140625" customWidth="1"/>
    <col min="2" max="3" width="14.140625" bestFit="1" customWidth="1"/>
    <col min="4" max="4" width="13.140625" bestFit="1" customWidth="1"/>
    <col min="5" max="5" width="13.5703125" customWidth="1"/>
    <col min="6" max="12" width="13.140625" bestFit="1" customWidth="1"/>
    <col min="14" max="14" width="96.7109375" bestFit="1" customWidth="1"/>
    <col min="16" max="23" width="6" bestFit="1" customWidth="1"/>
    <col min="24" max="25" width="7" bestFit="1" customWidth="1"/>
  </cols>
  <sheetData>
    <row r="1" spans="1:25" ht="18.75" x14ac:dyDescent="0.3">
      <c r="A1" s="26" t="s">
        <v>99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N1" s="9" t="s">
        <v>89</v>
      </c>
    </row>
    <row r="2" spans="1:25" ht="18.75" x14ac:dyDescent="0.25">
      <c r="A2" s="26" t="s">
        <v>97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N2" s="16" t="s">
        <v>91</v>
      </c>
    </row>
    <row r="3" spans="1:25" ht="18.75" x14ac:dyDescent="0.25">
      <c r="A3" s="26" t="s">
        <v>98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N3" s="16" t="s">
        <v>92</v>
      </c>
    </row>
    <row r="4" spans="1:25" ht="15.75" x14ac:dyDescent="0.25">
      <c r="A4" s="28" t="s">
        <v>95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N4" s="16" t="s">
        <v>90</v>
      </c>
    </row>
    <row r="5" spans="1:25" x14ac:dyDescent="0.25">
      <c r="A5" s="27" t="s">
        <v>36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N5" s="16" t="s">
        <v>93</v>
      </c>
    </row>
    <row r="6" spans="1:25" x14ac:dyDescent="0.25">
      <c r="N6" s="16" t="s">
        <v>94</v>
      </c>
    </row>
    <row r="7" spans="1:25" ht="15.75" x14ac:dyDescent="0.25">
      <c r="A7" s="13" t="s">
        <v>0</v>
      </c>
      <c r="B7" s="14" t="s">
        <v>96</v>
      </c>
      <c r="C7" s="14" t="s">
        <v>79</v>
      </c>
      <c r="D7" s="14" t="s">
        <v>80</v>
      </c>
      <c r="E7" s="14" t="s">
        <v>81</v>
      </c>
      <c r="F7" s="14" t="s">
        <v>82</v>
      </c>
      <c r="G7" s="14" t="s">
        <v>83</v>
      </c>
      <c r="H7" s="14" t="s">
        <v>84</v>
      </c>
      <c r="I7" s="14" t="s">
        <v>85</v>
      </c>
      <c r="J7" s="14" t="s">
        <v>86</v>
      </c>
      <c r="K7" s="14" t="s">
        <v>87</v>
      </c>
      <c r="L7" s="14" t="s">
        <v>88</v>
      </c>
      <c r="X7" s="22">
        <f>SUM(P8:X8)</f>
        <v>11.029108875781253</v>
      </c>
      <c r="Y7" s="22">
        <f>+X7+Y8</f>
        <v>13.989108875781252</v>
      </c>
    </row>
    <row r="8" spans="1:25" x14ac:dyDescent="0.25">
      <c r="A8" s="1" t="s">
        <v>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P8" s="19">
        <v>1</v>
      </c>
      <c r="Q8" s="19">
        <v>1.05</v>
      </c>
      <c r="R8" s="19">
        <f>+Q8*1.05</f>
        <v>1.1025</v>
      </c>
      <c r="S8" s="19">
        <f t="shared" ref="S8:W8" si="0">+R8*1.05</f>
        <v>1.1576250000000001</v>
      </c>
      <c r="T8" s="19">
        <f t="shared" si="0"/>
        <v>1.2155062500000002</v>
      </c>
      <c r="U8" s="19">
        <f t="shared" si="0"/>
        <v>1.2762815625000004</v>
      </c>
      <c r="V8" s="19">
        <f t="shared" si="0"/>
        <v>1.3400956406250004</v>
      </c>
      <c r="W8" s="19">
        <f t="shared" si="0"/>
        <v>1.4071004226562505</v>
      </c>
      <c r="X8" s="19">
        <v>1.48</v>
      </c>
      <c r="Y8" s="19">
        <f>+X8*2</f>
        <v>2.96</v>
      </c>
    </row>
    <row r="9" spans="1:25" ht="30" x14ac:dyDescent="0.25">
      <c r="A9" s="3" t="s">
        <v>2</v>
      </c>
      <c r="B9" s="18">
        <f>SUM(C9:L9)</f>
        <v>28160981.680000003</v>
      </c>
      <c r="C9" s="18">
        <f>C10+C14</f>
        <v>2777798.49</v>
      </c>
      <c r="D9" s="18">
        <f t="shared" ref="D9:L9" si="1">D10+D14</f>
        <v>2820798.49</v>
      </c>
      <c r="E9" s="18">
        <f t="shared" si="1"/>
        <v>2800945.62</v>
      </c>
      <c r="F9" s="18">
        <f>F10+F14</f>
        <v>2800945.62</v>
      </c>
      <c r="G9" s="18">
        <f>G10+G14</f>
        <v>2810929.77</v>
      </c>
      <c r="H9" s="18">
        <f t="shared" si="1"/>
        <v>2800929.77</v>
      </c>
      <c r="I9" s="18">
        <f t="shared" si="1"/>
        <v>2837158.48</v>
      </c>
      <c r="J9" s="18">
        <f t="shared" si="1"/>
        <v>2837158.48</v>
      </c>
      <c r="K9" s="18">
        <f t="shared" si="1"/>
        <v>2837158.48</v>
      </c>
      <c r="L9" s="18">
        <f t="shared" si="1"/>
        <v>2837158.48</v>
      </c>
      <c r="P9" s="21"/>
    </row>
    <row r="10" spans="1:25" x14ac:dyDescent="0.25">
      <c r="A10" s="8" t="s">
        <v>3</v>
      </c>
      <c r="B10" s="19">
        <f t="shared" ref="B10:B72" si="2">SUM(C10:L10)</f>
        <v>27789675</v>
      </c>
      <c r="C10" s="23">
        <v>2738487.5</v>
      </c>
      <c r="D10" s="19">
        <v>2781487.5</v>
      </c>
      <c r="E10" s="19">
        <v>2763137.5</v>
      </c>
      <c r="F10" s="19">
        <v>2763137.5</v>
      </c>
      <c r="G10" s="19">
        <v>2774637.5</v>
      </c>
      <c r="H10" s="19">
        <v>2764637.5</v>
      </c>
      <c r="I10" s="19">
        <v>2801037.5</v>
      </c>
      <c r="J10" s="19">
        <v>2801037.5</v>
      </c>
      <c r="K10" s="19">
        <v>2801037.5</v>
      </c>
      <c r="L10" s="19">
        <v>2801037.5</v>
      </c>
    </row>
    <row r="11" spans="1:25" x14ac:dyDescent="0.25">
      <c r="A11" s="8" t="s">
        <v>4</v>
      </c>
      <c r="B11" s="19">
        <f t="shared" si="2"/>
        <v>0</v>
      </c>
      <c r="C11" s="24"/>
      <c r="D11" s="19"/>
      <c r="E11" s="19"/>
      <c r="F11" s="19"/>
      <c r="G11" s="19"/>
      <c r="H11" s="19"/>
      <c r="I11" s="19"/>
      <c r="J11" s="19"/>
      <c r="K11" s="19"/>
      <c r="L11" s="19"/>
    </row>
    <row r="12" spans="1:25" ht="30" x14ac:dyDescent="0.25">
      <c r="A12" s="8" t="s">
        <v>37</v>
      </c>
      <c r="B12" s="19">
        <f t="shared" si="2"/>
        <v>0</v>
      </c>
      <c r="C12" s="24"/>
      <c r="D12" s="19"/>
      <c r="E12" s="19"/>
      <c r="F12" s="19"/>
      <c r="G12" s="19"/>
      <c r="H12" s="19"/>
      <c r="I12" s="19"/>
      <c r="J12" s="19"/>
      <c r="K12" s="19"/>
      <c r="L12" s="19"/>
    </row>
    <row r="13" spans="1:25" ht="30" x14ac:dyDescent="0.25">
      <c r="A13" s="8" t="s">
        <v>5</v>
      </c>
      <c r="B13" s="19">
        <f t="shared" si="2"/>
        <v>0</v>
      </c>
      <c r="C13" s="24"/>
      <c r="D13" s="19"/>
      <c r="E13" s="19"/>
      <c r="F13" s="19"/>
      <c r="G13" s="19"/>
      <c r="H13" s="19"/>
      <c r="I13" s="19"/>
      <c r="J13" s="19"/>
      <c r="K13" s="19"/>
      <c r="L13" s="19"/>
    </row>
    <row r="14" spans="1:25" ht="27.75" customHeight="1" x14ac:dyDescent="0.25">
      <c r="A14" s="8" t="s">
        <v>6</v>
      </c>
      <c r="B14" s="19">
        <f t="shared" si="2"/>
        <v>371306.67999999993</v>
      </c>
      <c r="C14" s="19">
        <v>39310.99</v>
      </c>
      <c r="D14" s="19">
        <v>39310.99</v>
      </c>
      <c r="E14" s="19">
        <v>37808.120000000003</v>
      </c>
      <c r="F14" s="19">
        <v>37808.120000000003</v>
      </c>
      <c r="G14" s="19">
        <v>36292.269999999997</v>
      </c>
      <c r="H14" s="19">
        <v>36292.269999999997</v>
      </c>
      <c r="I14" s="19">
        <v>36120.980000000003</v>
      </c>
      <c r="J14" s="19">
        <v>36120.980000000003</v>
      </c>
      <c r="K14" s="19">
        <v>36120.980000000003</v>
      </c>
      <c r="L14" s="19">
        <v>36120.980000000003</v>
      </c>
    </row>
    <row r="15" spans="1:25" ht="33" customHeight="1" x14ac:dyDescent="0.25">
      <c r="A15" s="3" t="s">
        <v>7</v>
      </c>
      <c r="B15" s="18">
        <f t="shared" si="2"/>
        <v>10254658.439999998</v>
      </c>
      <c r="C15" s="18">
        <f>SUM(C16:C24)</f>
        <v>639729.03</v>
      </c>
      <c r="D15" s="18">
        <f t="shared" ref="D15:K15" si="3">SUM(D16:D24)</f>
        <v>1000081.1</v>
      </c>
      <c r="E15" s="18">
        <f t="shared" si="3"/>
        <v>725077</v>
      </c>
      <c r="F15" s="18">
        <f>SUM(F16:F24)</f>
        <v>1197020.3700000001</v>
      </c>
      <c r="G15" s="18">
        <f t="shared" si="3"/>
        <v>2821945.67</v>
      </c>
      <c r="H15" s="18">
        <f t="shared" si="3"/>
        <v>1097904.8899999999</v>
      </c>
      <c r="I15" s="18">
        <f>SUM(I16:I24)</f>
        <v>1397648.54</v>
      </c>
      <c r="J15" s="18">
        <f t="shared" si="3"/>
        <v>482771.20999999996</v>
      </c>
      <c r="K15" s="18">
        <f t="shared" si="3"/>
        <v>462985.33999999997</v>
      </c>
      <c r="L15" s="18">
        <f>L16+L18+L20</f>
        <v>429495.29000000004</v>
      </c>
    </row>
    <row r="16" spans="1:25" x14ac:dyDescent="0.25">
      <c r="A16" s="8" t="s">
        <v>8</v>
      </c>
      <c r="B16" s="19">
        <f t="shared" si="2"/>
        <v>4528017.63</v>
      </c>
      <c r="C16" s="24">
        <v>130429.03</v>
      </c>
      <c r="D16" s="19">
        <v>658081.1</v>
      </c>
      <c r="E16" s="19">
        <v>470327</v>
      </c>
      <c r="F16" s="19">
        <v>842180.37</v>
      </c>
      <c r="G16" s="19">
        <v>700325.67</v>
      </c>
      <c r="H16" s="19">
        <v>705608.49</v>
      </c>
      <c r="I16" s="19">
        <v>384644.13</v>
      </c>
      <c r="J16" s="19">
        <v>197771.21</v>
      </c>
      <c r="K16" s="19">
        <v>220075.34</v>
      </c>
      <c r="L16" s="19">
        <v>218575.29</v>
      </c>
    </row>
    <row r="17" spans="1:12" ht="30" x14ac:dyDescent="0.25">
      <c r="A17" s="8" t="s">
        <v>9</v>
      </c>
      <c r="B17" s="19">
        <f t="shared" si="2"/>
        <v>0</v>
      </c>
      <c r="C17" s="24"/>
      <c r="D17" s="19"/>
      <c r="E17" s="19"/>
      <c r="F17" s="19"/>
      <c r="G17" s="19"/>
      <c r="H17" s="19"/>
      <c r="I17" s="19"/>
      <c r="J17" s="19"/>
      <c r="K17" s="19"/>
      <c r="L17" s="19"/>
    </row>
    <row r="18" spans="1:12" x14ac:dyDescent="0.25">
      <c r="A18" s="8" t="s">
        <v>10</v>
      </c>
      <c r="B18" s="19">
        <f t="shared" si="2"/>
        <v>3165250</v>
      </c>
      <c r="C18" s="24">
        <v>509300</v>
      </c>
      <c r="D18" s="24">
        <v>342000</v>
      </c>
      <c r="E18" s="19">
        <v>254750</v>
      </c>
      <c r="F18" s="19">
        <v>327700</v>
      </c>
      <c r="G18" s="19">
        <v>332600</v>
      </c>
      <c r="H18" s="19">
        <v>357950</v>
      </c>
      <c r="I18" s="19">
        <v>344600</v>
      </c>
      <c r="J18" s="19">
        <v>285000</v>
      </c>
      <c r="K18" s="19">
        <v>211050</v>
      </c>
      <c r="L18" s="19">
        <v>200300</v>
      </c>
    </row>
    <row r="19" spans="1:12" ht="18" customHeight="1" x14ac:dyDescent="0.25">
      <c r="A19" s="8" t="s">
        <v>11</v>
      </c>
      <c r="B19" s="19">
        <f t="shared" si="2"/>
        <v>87990.81</v>
      </c>
      <c r="C19" s="24"/>
      <c r="D19" s="19"/>
      <c r="E19" s="19"/>
      <c r="F19" s="19"/>
      <c r="G19" s="19"/>
      <c r="H19" s="19">
        <v>23726.400000000001</v>
      </c>
      <c r="I19" s="19">
        <v>64264.41</v>
      </c>
      <c r="J19" s="19"/>
      <c r="K19" s="19"/>
      <c r="L19" s="19"/>
    </row>
    <row r="20" spans="1:12" x14ac:dyDescent="0.25">
      <c r="A20" s="8" t="s">
        <v>12</v>
      </c>
      <c r="B20" s="19">
        <f t="shared" si="2"/>
        <v>2473400</v>
      </c>
      <c r="C20" s="24"/>
      <c r="D20" s="19"/>
      <c r="E20" s="19"/>
      <c r="F20" s="19">
        <v>27140</v>
      </c>
      <c r="G20" s="19">
        <v>1789020</v>
      </c>
      <c r="H20" s="19">
        <v>10620</v>
      </c>
      <c r="I20" s="19">
        <v>604140</v>
      </c>
      <c r="J20" s="19"/>
      <c r="K20" s="19">
        <v>31860</v>
      </c>
      <c r="L20" s="19">
        <v>10620</v>
      </c>
    </row>
    <row r="21" spans="1:12" x14ac:dyDescent="0.25">
      <c r="A21" s="8" t="s">
        <v>13</v>
      </c>
      <c r="B21" s="19">
        <f t="shared" si="2"/>
        <v>0</v>
      </c>
      <c r="C21" s="24"/>
      <c r="D21" s="19"/>
      <c r="E21" s="19"/>
      <c r="F21" s="19"/>
      <c r="G21" s="19"/>
      <c r="H21" s="19"/>
      <c r="I21" s="19"/>
      <c r="J21" s="19"/>
      <c r="K21" s="19"/>
      <c r="L21" s="19"/>
    </row>
    <row r="22" spans="1:12" ht="45" x14ac:dyDescent="0.25">
      <c r="A22" s="8" t="s">
        <v>14</v>
      </c>
      <c r="B22" s="19">
        <f t="shared" si="2"/>
        <v>0</v>
      </c>
      <c r="C22" s="24"/>
      <c r="D22" s="19"/>
      <c r="E22" s="19"/>
      <c r="F22" s="19"/>
      <c r="G22" s="19"/>
      <c r="H22" s="19"/>
      <c r="I22" s="19"/>
      <c r="J22" s="19"/>
      <c r="K22" s="19"/>
      <c r="L22" s="19"/>
    </row>
    <row r="23" spans="1:12" ht="30" x14ac:dyDescent="0.25">
      <c r="A23" s="8" t="s">
        <v>15</v>
      </c>
      <c r="B23" s="19">
        <f t="shared" si="2"/>
        <v>0</v>
      </c>
      <c r="C23" s="24"/>
      <c r="D23" s="19"/>
      <c r="E23" s="19"/>
      <c r="F23" s="19"/>
      <c r="G23" s="19"/>
      <c r="H23" s="19"/>
      <c r="I23" s="19"/>
      <c r="J23" s="19"/>
      <c r="K23" s="19"/>
      <c r="L23" s="19"/>
    </row>
    <row r="24" spans="1:12" ht="30" x14ac:dyDescent="0.25">
      <c r="A24" s="8" t="s">
        <v>38</v>
      </c>
      <c r="B24" s="19">
        <f t="shared" si="2"/>
        <v>0</v>
      </c>
      <c r="C24" s="24"/>
      <c r="D24" s="19"/>
      <c r="E24" s="19"/>
      <c r="F24" s="19"/>
      <c r="G24" s="19"/>
      <c r="H24" s="19"/>
      <c r="I24" s="19"/>
      <c r="J24" s="19"/>
      <c r="K24" s="19"/>
      <c r="L24" s="19"/>
    </row>
    <row r="25" spans="1:12" x14ac:dyDescent="0.25">
      <c r="A25" s="3" t="s">
        <v>16</v>
      </c>
      <c r="B25" s="20">
        <f>SUM(C25:L25)</f>
        <v>9981063.5500000007</v>
      </c>
      <c r="C25" s="18">
        <f>SUM(C26:C34)</f>
        <v>1485478.51</v>
      </c>
      <c r="D25" s="18">
        <f t="shared" ref="D25:K25" si="4">SUM(D26:D34)</f>
        <v>1257004.96</v>
      </c>
      <c r="E25" s="18">
        <f t="shared" si="4"/>
        <v>514988.41000000003</v>
      </c>
      <c r="F25" s="18">
        <f t="shared" si="4"/>
        <v>514987.5</v>
      </c>
      <c r="G25" s="18">
        <f t="shared" si="4"/>
        <v>1364420.4100000001</v>
      </c>
      <c r="H25" s="18">
        <f t="shared" si="4"/>
        <v>706332.58000000007</v>
      </c>
      <c r="I25" s="18">
        <f t="shared" si="4"/>
        <v>2592902.6100000003</v>
      </c>
      <c r="J25" s="18">
        <f t="shared" si="4"/>
        <v>514988.41000000003</v>
      </c>
      <c r="K25" s="18">
        <f t="shared" si="4"/>
        <v>514976.4</v>
      </c>
      <c r="L25" s="20">
        <f>L26+L32</f>
        <v>514983.76</v>
      </c>
    </row>
    <row r="26" spans="1:12" ht="30" x14ac:dyDescent="0.25">
      <c r="A26" s="8" t="s">
        <v>17</v>
      </c>
      <c r="B26" s="24">
        <f t="shared" si="2"/>
        <v>2939407.9700000007</v>
      </c>
      <c r="C26" s="24">
        <v>214988.41</v>
      </c>
      <c r="D26" s="24">
        <v>214914.76</v>
      </c>
      <c r="E26" s="24">
        <v>214988.41</v>
      </c>
      <c r="F26" s="24">
        <v>214987.5</v>
      </c>
      <c r="G26" s="24">
        <v>664754.41</v>
      </c>
      <c r="H26" s="24">
        <v>214987.5</v>
      </c>
      <c r="I26" s="24">
        <v>554838.41</v>
      </c>
      <c r="J26" s="24">
        <v>214988.41</v>
      </c>
      <c r="K26" s="24">
        <v>214976.4</v>
      </c>
      <c r="L26" s="24">
        <v>214983.76</v>
      </c>
    </row>
    <row r="27" spans="1:12" x14ac:dyDescent="0.25">
      <c r="A27" s="8" t="s">
        <v>18</v>
      </c>
      <c r="B27" s="19">
        <f t="shared" si="2"/>
        <v>236000</v>
      </c>
      <c r="C27" s="24"/>
      <c r="D27" s="19"/>
      <c r="E27" s="19"/>
      <c r="F27" s="19"/>
      <c r="G27" s="19"/>
      <c r="H27" s="19"/>
      <c r="I27" s="19">
        <v>236000</v>
      </c>
      <c r="J27" s="19"/>
      <c r="K27" s="19"/>
      <c r="L27" s="19"/>
    </row>
    <row r="28" spans="1:12" ht="30" x14ac:dyDescent="0.25">
      <c r="A28" s="8" t="s">
        <v>19</v>
      </c>
      <c r="B28" s="24">
        <f t="shared" si="2"/>
        <v>1204281.68</v>
      </c>
      <c r="C28" s="24">
        <v>212180.1</v>
      </c>
      <c r="D28" s="24">
        <v>299779</v>
      </c>
      <c r="E28" s="24"/>
      <c r="F28" s="24"/>
      <c r="G28" s="24">
        <v>99457</v>
      </c>
      <c r="H28" s="24">
        <v>95464.58</v>
      </c>
      <c r="I28" s="24">
        <v>497401</v>
      </c>
      <c r="J28" s="24"/>
      <c r="K28" s="24"/>
      <c r="L28" s="24"/>
    </row>
    <row r="29" spans="1:12" x14ac:dyDescent="0.25">
      <c r="A29" s="8" t="s">
        <v>20</v>
      </c>
      <c r="B29" s="19">
        <f t="shared" si="2"/>
        <v>0</v>
      </c>
      <c r="C29" s="24"/>
      <c r="D29" s="19"/>
      <c r="E29" s="19"/>
      <c r="F29" s="19"/>
      <c r="G29" s="19"/>
      <c r="H29" s="19"/>
      <c r="I29" s="19"/>
      <c r="J29" s="19"/>
      <c r="K29" s="19"/>
      <c r="L29" s="19"/>
    </row>
    <row r="30" spans="1:12" ht="30" x14ac:dyDescent="0.25">
      <c r="A30" s="8" t="s">
        <v>21</v>
      </c>
      <c r="B30" s="19">
        <f t="shared" si="2"/>
        <v>149624</v>
      </c>
      <c r="C30" s="24"/>
      <c r="D30" s="19"/>
      <c r="E30" s="19"/>
      <c r="F30" s="19"/>
      <c r="G30" s="19"/>
      <c r="H30" s="19"/>
      <c r="I30" s="19">
        <v>149624</v>
      </c>
      <c r="J30" s="19"/>
      <c r="K30" s="19"/>
      <c r="L30" s="19"/>
    </row>
    <row r="31" spans="1:12" ht="30" x14ac:dyDescent="0.25">
      <c r="A31" s="8" t="s">
        <v>22</v>
      </c>
      <c r="B31" s="19">
        <f t="shared" si="2"/>
        <v>0</v>
      </c>
      <c r="C31" s="24"/>
      <c r="D31" s="19"/>
      <c r="E31" s="19"/>
      <c r="F31" s="19"/>
      <c r="G31" s="19"/>
      <c r="H31" s="19"/>
      <c r="I31" s="19"/>
      <c r="J31" s="19"/>
      <c r="K31" s="19"/>
      <c r="L31" s="19"/>
    </row>
    <row r="32" spans="1:12" ht="30" x14ac:dyDescent="0.25">
      <c r="A32" s="8" t="s">
        <v>23</v>
      </c>
      <c r="B32" s="24">
        <f t="shared" si="2"/>
        <v>3148975</v>
      </c>
      <c r="C32" s="24">
        <v>300000</v>
      </c>
      <c r="D32" s="24">
        <v>300000</v>
      </c>
      <c r="E32" s="24">
        <v>300000</v>
      </c>
      <c r="F32" s="24">
        <v>300000</v>
      </c>
      <c r="G32" s="24">
        <v>300000</v>
      </c>
      <c r="H32" s="24">
        <v>300000</v>
      </c>
      <c r="I32" s="24">
        <v>448975</v>
      </c>
      <c r="J32" s="24">
        <v>300000</v>
      </c>
      <c r="K32" s="24">
        <v>300000</v>
      </c>
      <c r="L32" s="24">
        <v>300000</v>
      </c>
    </row>
    <row r="33" spans="1:12" ht="45" x14ac:dyDescent="0.25">
      <c r="A33" s="8" t="s">
        <v>39</v>
      </c>
      <c r="B33" s="19">
        <f t="shared" si="2"/>
        <v>0</v>
      </c>
      <c r="C33" s="24"/>
      <c r="D33" s="19"/>
      <c r="E33" s="19"/>
      <c r="F33" s="19"/>
      <c r="G33" s="19"/>
      <c r="H33" s="19"/>
      <c r="I33" s="19"/>
      <c r="J33" s="19"/>
      <c r="K33" s="19"/>
      <c r="L33" s="19"/>
    </row>
    <row r="34" spans="1:12" x14ac:dyDescent="0.25">
      <c r="A34" s="8" t="s">
        <v>24</v>
      </c>
      <c r="B34" s="19">
        <f t="shared" si="2"/>
        <v>2302774.9</v>
      </c>
      <c r="C34" s="24">
        <v>758310</v>
      </c>
      <c r="D34" s="19">
        <v>442311.2</v>
      </c>
      <c r="E34" s="19"/>
      <c r="F34" s="19"/>
      <c r="G34" s="19">
        <v>300209</v>
      </c>
      <c r="H34" s="19">
        <v>95880.5</v>
      </c>
      <c r="I34" s="19">
        <v>706064.2</v>
      </c>
      <c r="J34" s="19"/>
      <c r="K34" s="19"/>
      <c r="L34" s="19"/>
    </row>
    <row r="35" spans="1:12" s="25" customFormat="1" x14ac:dyDescent="0.25">
      <c r="A35" s="3" t="s">
        <v>25</v>
      </c>
      <c r="B35" s="20">
        <f t="shared" si="2"/>
        <v>0</v>
      </c>
      <c r="C35" s="18">
        <f>SUM(C36:C42)</f>
        <v>0</v>
      </c>
      <c r="D35" s="18">
        <f t="shared" ref="D35:K35" si="5">SUM(D36:D42)</f>
        <v>0</v>
      </c>
      <c r="E35" s="18">
        <f t="shared" si="5"/>
        <v>0</v>
      </c>
      <c r="F35" s="18">
        <f t="shared" si="5"/>
        <v>0</v>
      </c>
      <c r="G35" s="18">
        <f t="shared" si="5"/>
        <v>0</v>
      </c>
      <c r="H35" s="18">
        <f t="shared" si="5"/>
        <v>0</v>
      </c>
      <c r="I35" s="18">
        <f t="shared" si="5"/>
        <v>0</v>
      </c>
      <c r="J35" s="18">
        <f t="shared" si="5"/>
        <v>0</v>
      </c>
      <c r="K35" s="18">
        <f t="shared" si="5"/>
        <v>0</v>
      </c>
      <c r="L35" s="18">
        <f>SUM(L36:L42)</f>
        <v>0</v>
      </c>
    </row>
    <row r="36" spans="1:12" ht="30" x14ac:dyDescent="0.25">
      <c r="A36" s="8" t="s">
        <v>26</v>
      </c>
      <c r="B36" s="19">
        <f t="shared" si="2"/>
        <v>0</v>
      </c>
      <c r="C36" s="24"/>
      <c r="D36" s="19"/>
      <c r="E36" s="19"/>
      <c r="F36" s="19"/>
      <c r="G36" s="19"/>
      <c r="H36" s="19"/>
      <c r="I36" s="19"/>
      <c r="J36" s="19"/>
      <c r="K36" s="19"/>
      <c r="L36" s="19"/>
    </row>
    <row r="37" spans="1:12" ht="30" x14ac:dyDescent="0.25">
      <c r="A37" s="8" t="s">
        <v>40</v>
      </c>
      <c r="B37" s="19">
        <f t="shared" si="2"/>
        <v>0</v>
      </c>
      <c r="C37" s="24"/>
      <c r="D37" s="19"/>
      <c r="E37" s="19"/>
      <c r="F37" s="19"/>
      <c r="G37" s="19"/>
      <c r="H37" s="19"/>
      <c r="I37" s="19"/>
      <c r="J37" s="19"/>
      <c r="K37" s="19"/>
      <c r="L37" s="19"/>
    </row>
    <row r="38" spans="1:12" ht="30" x14ac:dyDescent="0.25">
      <c r="A38" s="8" t="s">
        <v>41</v>
      </c>
      <c r="B38" s="19">
        <f t="shared" si="2"/>
        <v>0</v>
      </c>
      <c r="C38" s="24"/>
      <c r="D38" s="19"/>
      <c r="E38" s="19"/>
      <c r="F38" s="19"/>
      <c r="G38" s="19"/>
      <c r="H38" s="19"/>
      <c r="I38" s="19"/>
      <c r="J38" s="19"/>
      <c r="K38" s="19"/>
      <c r="L38" s="19"/>
    </row>
    <row r="39" spans="1:12" ht="30" x14ac:dyDescent="0.25">
      <c r="A39" s="8" t="s">
        <v>42</v>
      </c>
      <c r="B39" s="19">
        <f t="shared" si="2"/>
        <v>0</v>
      </c>
      <c r="C39" s="24"/>
      <c r="D39" s="19"/>
      <c r="E39" s="19"/>
      <c r="F39" s="19"/>
      <c r="G39" s="19"/>
      <c r="H39" s="19"/>
      <c r="I39" s="19"/>
      <c r="J39" s="19"/>
      <c r="K39" s="19"/>
      <c r="L39" s="19"/>
    </row>
    <row r="40" spans="1:12" ht="30" x14ac:dyDescent="0.25">
      <c r="A40" s="8" t="s">
        <v>43</v>
      </c>
      <c r="B40" s="19">
        <f t="shared" si="2"/>
        <v>0</v>
      </c>
      <c r="C40" s="24"/>
      <c r="D40" s="19"/>
      <c r="E40" s="19"/>
      <c r="F40" s="19"/>
      <c r="G40" s="19"/>
      <c r="H40" s="19"/>
      <c r="I40" s="19"/>
      <c r="J40" s="19"/>
      <c r="K40" s="19"/>
      <c r="L40" s="19"/>
    </row>
    <row r="41" spans="1:12" ht="30" x14ac:dyDescent="0.25">
      <c r="A41" s="8" t="s">
        <v>27</v>
      </c>
      <c r="B41" s="19">
        <f t="shared" si="2"/>
        <v>0</v>
      </c>
      <c r="C41" s="24"/>
      <c r="D41" s="19"/>
      <c r="E41" s="19"/>
      <c r="F41" s="19"/>
      <c r="G41" s="19"/>
      <c r="H41" s="19"/>
      <c r="I41" s="19"/>
      <c r="J41" s="19"/>
      <c r="K41" s="19"/>
      <c r="L41" s="19"/>
    </row>
    <row r="42" spans="1:12" ht="30" x14ac:dyDescent="0.25">
      <c r="A42" s="8" t="s">
        <v>44</v>
      </c>
      <c r="B42" s="19">
        <f t="shared" si="2"/>
        <v>0</v>
      </c>
      <c r="C42" s="24"/>
      <c r="D42" s="19"/>
      <c r="E42" s="19"/>
      <c r="F42" s="19"/>
      <c r="G42" s="19"/>
      <c r="H42" s="19"/>
      <c r="I42" s="19"/>
      <c r="J42" s="19"/>
      <c r="K42" s="19"/>
      <c r="L42" s="19"/>
    </row>
    <row r="43" spans="1:12" x14ac:dyDescent="0.25">
      <c r="A43" s="3" t="s">
        <v>45</v>
      </c>
      <c r="B43" s="19">
        <f t="shared" si="2"/>
        <v>0</v>
      </c>
      <c r="C43" s="18">
        <f>SUM(C44:C50)</f>
        <v>0</v>
      </c>
      <c r="D43" s="18">
        <f t="shared" ref="D43:L43" si="6">SUM(D44:D50)</f>
        <v>0</v>
      </c>
      <c r="E43" s="18">
        <f t="shared" si="6"/>
        <v>0</v>
      </c>
      <c r="F43" s="18">
        <f t="shared" si="6"/>
        <v>0</v>
      </c>
      <c r="G43" s="18">
        <f t="shared" si="6"/>
        <v>0</v>
      </c>
      <c r="H43" s="18">
        <f t="shared" si="6"/>
        <v>0</v>
      </c>
      <c r="I43" s="18">
        <f t="shared" si="6"/>
        <v>0</v>
      </c>
      <c r="J43" s="18">
        <f t="shared" si="6"/>
        <v>0</v>
      </c>
      <c r="K43" s="18">
        <f t="shared" si="6"/>
        <v>0</v>
      </c>
      <c r="L43" s="18">
        <f t="shared" si="6"/>
        <v>0</v>
      </c>
    </row>
    <row r="44" spans="1:12" ht="30" x14ac:dyDescent="0.25">
      <c r="A44" s="8" t="s">
        <v>46</v>
      </c>
      <c r="B44" s="19">
        <f t="shared" si="2"/>
        <v>0</v>
      </c>
      <c r="C44" s="24"/>
      <c r="D44" s="19"/>
      <c r="E44" s="19"/>
      <c r="F44" s="19"/>
      <c r="G44" s="19"/>
      <c r="H44" s="19"/>
      <c r="I44" s="19"/>
      <c r="J44" s="19"/>
      <c r="K44" s="19"/>
      <c r="L44" s="19"/>
    </row>
    <row r="45" spans="1:12" ht="30" x14ac:dyDescent="0.25">
      <c r="A45" s="8" t="s">
        <v>47</v>
      </c>
      <c r="B45" s="19">
        <f t="shared" si="2"/>
        <v>0</v>
      </c>
      <c r="C45" s="24"/>
      <c r="D45" s="19"/>
      <c r="E45" s="19"/>
      <c r="F45" s="19"/>
      <c r="G45" s="19"/>
      <c r="H45" s="19"/>
      <c r="I45" s="19"/>
      <c r="J45" s="19"/>
      <c r="K45" s="19"/>
      <c r="L45" s="19"/>
    </row>
    <row r="46" spans="1:12" ht="30" x14ac:dyDescent="0.25">
      <c r="A46" s="8" t="s">
        <v>48</v>
      </c>
      <c r="B46" s="19">
        <f t="shared" si="2"/>
        <v>0</v>
      </c>
      <c r="C46" s="24"/>
      <c r="D46" s="19"/>
      <c r="E46" s="19"/>
      <c r="F46" s="19"/>
      <c r="G46" s="19"/>
      <c r="H46" s="19"/>
      <c r="I46" s="19"/>
      <c r="J46" s="19"/>
      <c r="K46" s="19"/>
      <c r="L46" s="19"/>
    </row>
    <row r="47" spans="1:12" ht="30" x14ac:dyDescent="0.25">
      <c r="A47" s="8" t="s">
        <v>49</v>
      </c>
      <c r="B47" s="19">
        <f t="shared" si="2"/>
        <v>0</v>
      </c>
      <c r="C47" s="24"/>
      <c r="D47" s="19"/>
      <c r="E47" s="19"/>
      <c r="F47" s="19"/>
      <c r="G47" s="19"/>
      <c r="H47" s="19"/>
      <c r="I47" s="19"/>
      <c r="J47" s="19"/>
      <c r="K47" s="19"/>
      <c r="L47" s="19"/>
    </row>
    <row r="48" spans="1:12" ht="30" x14ac:dyDescent="0.25">
      <c r="A48" s="8" t="s">
        <v>50</v>
      </c>
      <c r="B48" s="19">
        <f t="shared" si="2"/>
        <v>0</v>
      </c>
      <c r="C48" s="24"/>
      <c r="D48" s="19"/>
      <c r="E48" s="19"/>
      <c r="F48" s="19"/>
      <c r="G48" s="19"/>
      <c r="H48" s="19"/>
      <c r="I48" s="19"/>
      <c r="J48" s="19"/>
      <c r="K48" s="19"/>
      <c r="L48" s="19"/>
    </row>
    <row r="49" spans="1:12" ht="30" x14ac:dyDescent="0.25">
      <c r="A49" s="8" t="s">
        <v>51</v>
      </c>
      <c r="B49" s="19">
        <f t="shared" si="2"/>
        <v>0</v>
      </c>
      <c r="C49" s="24"/>
      <c r="D49" s="19"/>
      <c r="E49" s="19"/>
      <c r="F49" s="19"/>
      <c r="G49" s="19"/>
      <c r="H49" s="19"/>
      <c r="I49" s="19"/>
      <c r="J49" s="19"/>
      <c r="K49" s="19"/>
      <c r="L49" s="19"/>
    </row>
    <row r="50" spans="1:12" ht="30" x14ac:dyDescent="0.25">
      <c r="A50" s="8" t="s">
        <v>52</v>
      </c>
      <c r="B50" s="19">
        <f t="shared" si="2"/>
        <v>0</v>
      </c>
      <c r="C50" s="24"/>
      <c r="D50" s="19"/>
      <c r="E50" s="19"/>
      <c r="F50" s="19"/>
      <c r="G50" s="19"/>
      <c r="H50" s="19"/>
      <c r="I50" s="19"/>
      <c r="J50" s="19"/>
      <c r="K50" s="19"/>
      <c r="L50" s="19"/>
    </row>
    <row r="51" spans="1:12" ht="30" x14ac:dyDescent="0.25">
      <c r="A51" s="3" t="s">
        <v>28</v>
      </c>
      <c r="B51" s="19">
        <f t="shared" si="2"/>
        <v>0</v>
      </c>
      <c r="C51" s="18">
        <f>SUM(C52:C60)</f>
        <v>0</v>
      </c>
      <c r="D51" s="18">
        <f t="shared" ref="D51:L51" si="7">SUM(D52:D60)</f>
        <v>0</v>
      </c>
      <c r="E51" s="18">
        <f t="shared" si="7"/>
        <v>0</v>
      </c>
      <c r="F51" s="18">
        <f t="shared" si="7"/>
        <v>0</v>
      </c>
      <c r="G51" s="18">
        <f t="shared" si="7"/>
        <v>0</v>
      </c>
      <c r="H51" s="18">
        <f t="shared" si="7"/>
        <v>0</v>
      </c>
      <c r="I51" s="18">
        <f t="shared" si="7"/>
        <v>0</v>
      </c>
      <c r="J51" s="18">
        <f t="shared" si="7"/>
        <v>0</v>
      </c>
      <c r="K51" s="18">
        <f t="shared" si="7"/>
        <v>0</v>
      </c>
      <c r="L51" s="18">
        <f t="shared" si="7"/>
        <v>0</v>
      </c>
    </row>
    <row r="52" spans="1:12" x14ac:dyDescent="0.25">
      <c r="A52" s="8" t="s">
        <v>29</v>
      </c>
      <c r="B52" s="19">
        <f t="shared" si="2"/>
        <v>0</v>
      </c>
      <c r="C52" s="24"/>
      <c r="D52" s="19"/>
      <c r="E52" s="19"/>
      <c r="F52" s="19"/>
      <c r="G52" s="19"/>
      <c r="H52" s="19"/>
      <c r="I52" s="19"/>
      <c r="J52" s="19"/>
      <c r="K52" s="19"/>
      <c r="L52" s="19"/>
    </row>
    <row r="53" spans="1:12" ht="30" x14ac:dyDescent="0.25">
      <c r="A53" s="8" t="s">
        <v>30</v>
      </c>
      <c r="B53" s="19">
        <f t="shared" si="2"/>
        <v>0</v>
      </c>
      <c r="C53" s="24"/>
      <c r="D53" s="19"/>
      <c r="E53" s="19"/>
      <c r="F53" s="19"/>
      <c r="G53" s="19"/>
      <c r="H53" s="19"/>
      <c r="I53" s="19"/>
      <c r="J53" s="19"/>
      <c r="K53" s="19"/>
      <c r="L53" s="19"/>
    </row>
    <row r="54" spans="1:12" ht="30" x14ac:dyDescent="0.25">
      <c r="A54" s="8" t="s">
        <v>31</v>
      </c>
      <c r="B54" s="19">
        <f t="shared" si="2"/>
        <v>0</v>
      </c>
      <c r="C54" s="24"/>
      <c r="D54" s="19"/>
      <c r="E54" s="19"/>
      <c r="F54" s="19"/>
      <c r="G54" s="19"/>
      <c r="H54" s="19"/>
      <c r="I54" s="19"/>
      <c r="J54" s="19"/>
      <c r="K54" s="19"/>
      <c r="L54" s="19"/>
    </row>
    <row r="55" spans="1:12" ht="30" x14ac:dyDescent="0.25">
      <c r="A55" s="8" t="s">
        <v>32</v>
      </c>
      <c r="B55" s="19">
        <f t="shared" si="2"/>
        <v>0</v>
      </c>
      <c r="C55" s="24"/>
      <c r="D55" s="19"/>
      <c r="E55" s="19"/>
      <c r="F55" s="19"/>
      <c r="G55" s="19"/>
      <c r="H55" s="19"/>
      <c r="I55" s="19"/>
      <c r="J55" s="19"/>
      <c r="K55" s="19"/>
      <c r="L55" s="19"/>
    </row>
    <row r="56" spans="1:12" ht="30" x14ac:dyDescent="0.25">
      <c r="A56" s="8" t="s">
        <v>33</v>
      </c>
      <c r="B56" s="19">
        <f t="shared" si="2"/>
        <v>0</v>
      </c>
      <c r="C56" s="24"/>
      <c r="D56" s="19"/>
      <c r="E56" s="19"/>
      <c r="F56" s="19"/>
      <c r="G56" s="19"/>
      <c r="H56" s="19"/>
      <c r="I56" s="19"/>
      <c r="J56" s="19"/>
      <c r="K56" s="19"/>
      <c r="L56" s="19"/>
    </row>
    <row r="57" spans="1:12" ht="30" x14ac:dyDescent="0.25">
      <c r="A57" s="8" t="s">
        <v>53</v>
      </c>
      <c r="B57" s="19">
        <f t="shared" si="2"/>
        <v>0</v>
      </c>
      <c r="C57" s="24"/>
      <c r="D57" s="19"/>
      <c r="E57" s="19"/>
      <c r="F57" s="19"/>
      <c r="G57" s="19"/>
      <c r="H57" s="19"/>
      <c r="I57" s="19"/>
      <c r="J57" s="19"/>
      <c r="K57" s="19"/>
      <c r="L57" s="19"/>
    </row>
    <row r="58" spans="1:12" ht="30" x14ac:dyDescent="0.25">
      <c r="A58" s="8" t="s">
        <v>54</v>
      </c>
      <c r="B58" s="19">
        <f t="shared" si="2"/>
        <v>0</v>
      </c>
      <c r="C58" s="24"/>
      <c r="D58" s="19"/>
      <c r="E58" s="19"/>
      <c r="F58" s="19"/>
      <c r="G58" s="19"/>
      <c r="H58" s="19"/>
      <c r="I58" s="19"/>
      <c r="J58" s="19"/>
      <c r="K58" s="19"/>
      <c r="L58" s="19"/>
    </row>
    <row r="59" spans="1:12" x14ac:dyDescent="0.25">
      <c r="A59" s="8" t="s">
        <v>34</v>
      </c>
      <c r="B59" s="19">
        <f t="shared" si="2"/>
        <v>0</v>
      </c>
      <c r="C59" s="24"/>
      <c r="D59" s="19"/>
      <c r="E59" s="19"/>
      <c r="F59" s="19"/>
      <c r="G59" s="19"/>
      <c r="H59" s="19"/>
      <c r="I59" s="19"/>
      <c r="J59" s="19"/>
      <c r="K59" s="19"/>
      <c r="L59" s="19"/>
    </row>
    <row r="60" spans="1:12" ht="45" x14ac:dyDescent="0.25">
      <c r="A60" s="8" t="s">
        <v>55</v>
      </c>
      <c r="B60" s="19">
        <f t="shared" si="2"/>
        <v>0</v>
      </c>
      <c r="C60" s="24"/>
      <c r="D60" s="19"/>
      <c r="E60" s="19"/>
      <c r="F60" s="19"/>
      <c r="G60" s="19"/>
      <c r="H60" s="19"/>
      <c r="I60" s="19"/>
      <c r="J60" s="19"/>
      <c r="K60" s="19"/>
      <c r="L60" s="19"/>
    </row>
    <row r="61" spans="1:12" x14ac:dyDescent="0.25">
      <c r="A61" s="3" t="s">
        <v>56</v>
      </c>
      <c r="B61" s="19">
        <f t="shared" si="2"/>
        <v>0</v>
      </c>
      <c r="C61" s="18">
        <f>SUM(C62:C65)</f>
        <v>0</v>
      </c>
      <c r="D61" s="18">
        <f t="shared" ref="D61:L61" si="8">SUM(D62:D65)</f>
        <v>0</v>
      </c>
      <c r="E61" s="18">
        <f t="shared" si="8"/>
        <v>0</v>
      </c>
      <c r="F61" s="18">
        <f t="shared" si="8"/>
        <v>0</v>
      </c>
      <c r="G61" s="18">
        <f t="shared" si="8"/>
        <v>0</v>
      </c>
      <c r="H61" s="18">
        <f t="shared" si="8"/>
        <v>0</v>
      </c>
      <c r="I61" s="18">
        <f t="shared" si="8"/>
        <v>0</v>
      </c>
      <c r="J61" s="18">
        <f t="shared" si="8"/>
        <v>0</v>
      </c>
      <c r="K61" s="18">
        <f t="shared" si="8"/>
        <v>0</v>
      </c>
      <c r="L61" s="18">
        <f t="shared" si="8"/>
        <v>0</v>
      </c>
    </row>
    <row r="62" spans="1:12" x14ac:dyDescent="0.25">
      <c r="A62" s="8" t="s">
        <v>57</v>
      </c>
      <c r="B62" s="19">
        <f t="shared" si="2"/>
        <v>0</v>
      </c>
      <c r="C62" s="24"/>
      <c r="D62" s="19"/>
      <c r="E62" s="19"/>
      <c r="F62" s="19"/>
      <c r="G62" s="19"/>
      <c r="H62" s="19"/>
      <c r="I62" s="19"/>
      <c r="J62" s="19"/>
      <c r="K62" s="19"/>
      <c r="L62" s="19"/>
    </row>
    <row r="63" spans="1:12" x14ac:dyDescent="0.25">
      <c r="A63" s="8" t="s">
        <v>58</v>
      </c>
      <c r="B63" s="19">
        <f t="shared" si="2"/>
        <v>0</v>
      </c>
      <c r="C63" s="24"/>
      <c r="D63" s="19"/>
      <c r="E63" s="19"/>
      <c r="F63" s="19"/>
      <c r="G63" s="19"/>
      <c r="H63" s="19"/>
      <c r="I63" s="19"/>
      <c r="J63" s="19"/>
      <c r="K63" s="19"/>
      <c r="L63" s="19"/>
    </row>
    <row r="64" spans="1:12" ht="30" x14ac:dyDescent="0.25">
      <c r="A64" s="8" t="s">
        <v>59</v>
      </c>
      <c r="B64" s="19">
        <f t="shared" si="2"/>
        <v>0</v>
      </c>
      <c r="C64" s="24"/>
      <c r="D64" s="19"/>
      <c r="E64" s="19"/>
      <c r="F64" s="19"/>
      <c r="G64" s="19"/>
      <c r="H64" s="19"/>
      <c r="I64" s="19"/>
      <c r="J64" s="19"/>
      <c r="K64" s="19"/>
      <c r="L64" s="19"/>
    </row>
    <row r="65" spans="1:12" ht="45" x14ac:dyDescent="0.25">
      <c r="A65" s="8" t="s">
        <v>60</v>
      </c>
      <c r="B65" s="19">
        <f t="shared" si="2"/>
        <v>0</v>
      </c>
      <c r="C65" s="24"/>
      <c r="D65" s="19"/>
      <c r="E65" s="19"/>
      <c r="F65" s="19"/>
      <c r="G65" s="19"/>
      <c r="H65" s="19"/>
      <c r="I65" s="19"/>
      <c r="J65" s="19"/>
      <c r="K65" s="19"/>
      <c r="L65" s="19"/>
    </row>
    <row r="66" spans="1:12" ht="30" x14ac:dyDescent="0.25">
      <c r="A66" s="3" t="s">
        <v>61</v>
      </c>
      <c r="B66" s="19">
        <f t="shared" si="2"/>
        <v>0</v>
      </c>
      <c r="C66" s="18">
        <f>SUM(C67:C68)</f>
        <v>0</v>
      </c>
      <c r="D66" s="18">
        <f t="shared" ref="D66:L66" si="9">SUM(D67:D68)</f>
        <v>0</v>
      </c>
      <c r="E66" s="18">
        <f t="shared" si="9"/>
        <v>0</v>
      </c>
      <c r="F66" s="18">
        <f t="shared" si="9"/>
        <v>0</v>
      </c>
      <c r="G66" s="18">
        <f t="shared" si="9"/>
        <v>0</v>
      </c>
      <c r="H66" s="18">
        <f t="shared" si="9"/>
        <v>0</v>
      </c>
      <c r="I66" s="18">
        <f t="shared" si="9"/>
        <v>0</v>
      </c>
      <c r="J66" s="18">
        <f t="shared" si="9"/>
        <v>0</v>
      </c>
      <c r="K66" s="18">
        <f t="shared" si="9"/>
        <v>0</v>
      </c>
      <c r="L66" s="18">
        <f t="shared" si="9"/>
        <v>0</v>
      </c>
    </row>
    <row r="67" spans="1:12" x14ac:dyDescent="0.25">
      <c r="A67" s="8" t="s">
        <v>62</v>
      </c>
      <c r="B67" s="19">
        <f t="shared" si="2"/>
        <v>0</v>
      </c>
      <c r="C67" s="24"/>
      <c r="D67" s="19"/>
      <c r="E67" s="19"/>
      <c r="F67" s="19"/>
      <c r="G67" s="19"/>
      <c r="H67" s="19"/>
      <c r="I67" s="19"/>
      <c r="J67" s="19"/>
      <c r="K67" s="19"/>
      <c r="L67" s="19"/>
    </row>
    <row r="68" spans="1:12" ht="30" x14ac:dyDescent="0.25">
      <c r="A68" s="8" t="s">
        <v>63</v>
      </c>
      <c r="B68" s="19">
        <f t="shared" si="2"/>
        <v>0</v>
      </c>
      <c r="C68" s="24"/>
      <c r="D68" s="19"/>
      <c r="E68" s="19"/>
      <c r="F68" s="19"/>
      <c r="G68" s="19"/>
      <c r="H68" s="19"/>
      <c r="I68" s="19"/>
      <c r="J68" s="19"/>
      <c r="K68" s="19"/>
      <c r="L68" s="19"/>
    </row>
    <row r="69" spans="1:12" x14ac:dyDescent="0.25">
      <c r="A69" s="3" t="s">
        <v>64</v>
      </c>
      <c r="B69" s="19">
        <f t="shared" si="2"/>
        <v>0</v>
      </c>
      <c r="C69" s="18">
        <f>SUM(C70:C72)</f>
        <v>0</v>
      </c>
      <c r="D69" s="18">
        <f t="shared" ref="D69:L69" si="10">SUM(D70:D72)</f>
        <v>0</v>
      </c>
      <c r="E69" s="18">
        <f t="shared" si="10"/>
        <v>0</v>
      </c>
      <c r="F69" s="18">
        <f t="shared" si="10"/>
        <v>0</v>
      </c>
      <c r="G69" s="18">
        <f t="shared" si="10"/>
        <v>0</v>
      </c>
      <c r="H69" s="18">
        <f t="shared" si="10"/>
        <v>0</v>
      </c>
      <c r="I69" s="18">
        <f t="shared" si="10"/>
        <v>0</v>
      </c>
      <c r="J69" s="18">
        <f t="shared" si="10"/>
        <v>0</v>
      </c>
      <c r="K69" s="18">
        <f t="shared" si="10"/>
        <v>0</v>
      </c>
      <c r="L69" s="18">
        <f t="shared" si="10"/>
        <v>0</v>
      </c>
    </row>
    <row r="70" spans="1:12" ht="30" x14ac:dyDescent="0.25">
      <c r="A70" s="8" t="s">
        <v>65</v>
      </c>
      <c r="B70" s="19">
        <f t="shared" si="2"/>
        <v>0</v>
      </c>
      <c r="C70" s="24"/>
      <c r="D70" s="19"/>
      <c r="E70" s="19"/>
      <c r="F70" s="19"/>
      <c r="G70" s="19"/>
      <c r="H70" s="19"/>
      <c r="I70" s="19"/>
      <c r="J70" s="19"/>
      <c r="K70" s="19"/>
      <c r="L70" s="19"/>
    </row>
    <row r="71" spans="1:12" ht="30" x14ac:dyDescent="0.25">
      <c r="A71" s="8" t="s">
        <v>66</v>
      </c>
      <c r="B71" s="19">
        <f t="shared" si="2"/>
        <v>0</v>
      </c>
      <c r="C71" s="24"/>
      <c r="D71" s="19"/>
      <c r="E71" s="19"/>
      <c r="F71" s="19"/>
      <c r="G71" s="19"/>
      <c r="H71" s="19"/>
      <c r="I71" s="19"/>
      <c r="J71" s="19"/>
      <c r="K71" s="19"/>
      <c r="L71" s="19"/>
    </row>
    <row r="72" spans="1:12" ht="30" x14ac:dyDescent="0.25">
      <c r="A72" s="8" t="s">
        <v>67</v>
      </c>
      <c r="B72" s="19">
        <f t="shared" si="2"/>
        <v>0</v>
      </c>
      <c r="C72" s="24"/>
      <c r="D72" s="19"/>
      <c r="E72" s="19"/>
      <c r="F72" s="19"/>
      <c r="G72" s="19"/>
      <c r="H72" s="19"/>
      <c r="I72" s="19"/>
      <c r="J72" s="19"/>
      <c r="K72" s="19"/>
      <c r="L72" s="19"/>
    </row>
    <row r="73" spans="1:12" x14ac:dyDescent="0.25">
      <c r="A73" s="10" t="s">
        <v>35</v>
      </c>
      <c r="B73" s="7">
        <f>SUM(C73:L73)</f>
        <v>48396703.670000009</v>
      </c>
      <c r="C73" s="7">
        <f>C25+C15+C9</f>
        <v>4903006.03</v>
      </c>
      <c r="D73" s="7">
        <f t="shared" ref="D73:L73" si="11">D25+D15+D9</f>
        <v>5077884.5500000007</v>
      </c>
      <c r="E73" s="7">
        <f t="shared" si="11"/>
        <v>4041011.0300000003</v>
      </c>
      <c r="F73" s="7">
        <f t="shared" si="11"/>
        <v>4512953.49</v>
      </c>
      <c r="G73" s="7">
        <f t="shared" si="11"/>
        <v>6997295.8499999996</v>
      </c>
      <c r="H73" s="7">
        <f t="shared" si="11"/>
        <v>4605167.24</v>
      </c>
      <c r="I73" s="7">
        <f t="shared" si="11"/>
        <v>6827709.6300000008</v>
      </c>
      <c r="J73" s="7">
        <f t="shared" si="11"/>
        <v>3834918.1</v>
      </c>
      <c r="K73" s="7">
        <f>K25+K15+K9</f>
        <v>3815120.2199999997</v>
      </c>
      <c r="L73" s="7">
        <f t="shared" si="11"/>
        <v>3781637.5300000003</v>
      </c>
    </row>
    <row r="74" spans="1:12" x14ac:dyDescent="0.25">
      <c r="A74" s="5"/>
      <c r="C74" s="6"/>
    </row>
    <row r="75" spans="1:12" x14ac:dyDescent="0.25">
      <c r="A75" s="1" t="s">
        <v>68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ht="30" x14ac:dyDescent="0.25">
      <c r="A76" s="3" t="s">
        <v>69</v>
      </c>
      <c r="B76" s="4">
        <f>SUM(C76:L76)</f>
        <v>0</v>
      </c>
      <c r="C76" s="4">
        <f>SUM(C77:C78)</f>
        <v>0</v>
      </c>
      <c r="D76" s="4">
        <f t="shared" ref="D76:L76" si="12">SUM(D77:D78)</f>
        <v>0</v>
      </c>
      <c r="E76" s="4">
        <f t="shared" si="12"/>
        <v>0</v>
      </c>
      <c r="F76" s="4">
        <f t="shared" si="12"/>
        <v>0</v>
      </c>
      <c r="G76" s="4">
        <f t="shared" si="12"/>
        <v>0</v>
      </c>
      <c r="H76" s="4">
        <f t="shared" si="12"/>
        <v>0</v>
      </c>
      <c r="I76" s="4">
        <f t="shared" si="12"/>
        <v>0</v>
      </c>
      <c r="J76" s="4">
        <f t="shared" si="12"/>
        <v>0</v>
      </c>
      <c r="K76" s="4">
        <f t="shared" si="12"/>
        <v>0</v>
      </c>
      <c r="L76" s="4">
        <f t="shared" si="12"/>
        <v>0</v>
      </c>
    </row>
    <row r="77" spans="1:12" ht="30" x14ac:dyDescent="0.25">
      <c r="A77" s="8" t="s">
        <v>70</v>
      </c>
      <c r="B77" s="4">
        <f t="shared" ref="B77:B83" si="13">SUM(C77:L77)</f>
        <v>0</v>
      </c>
      <c r="C77" s="6"/>
    </row>
    <row r="78" spans="1:12" ht="30" x14ac:dyDescent="0.25">
      <c r="A78" s="8" t="s">
        <v>71</v>
      </c>
      <c r="B78" s="4">
        <f t="shared" si="13"/>
        <v>0</v>
      </c>
      <c r="C78" s="6"/>
    </row>
    <row r="79" spans="1:12" x14ac:dyDescent="0.25">
      <c r="A79" s="3" t="s">
        <v>72</v>
      </c>
      <c r="B79" s="4">
        <f>SUM(C79:L79)</f>
        <v>0</v>
      </c>
      <c r="C79" s="4">
        <f>SUM(C80:C81)</f>
        <v>0</v>
      </c>
      <c r="D79" s="4">
        <f t="shared" ref="D79" si="14">SUM(D80:D81)</f>
        <v>0</v>
      </c>
      <c r="E79" s="4">
        <f t="shared" ref="E79" si="15">SUM(E80:E81)</f>
        <v>0</v>
      </c>
      <c r="F79" s="4">
        <f t="shared" ref="F79" si="16">SUM(F80:F81)</f>
        <v>0</v>
      </c>
      <c r="G79" s="4">
        <f t="shared" ref="G79" si="17">SUM(G80:G81)</f>
        <v>0</v>
      </c>
      <c r="H79" s="4">
        <f>SUM(H80:H81)</f>
        <v>0</v>
      </c>
      <c r="I79" s="4">
        <f t="shared" ref="I79" si="18">SUM(I80:I81)</f>
        <v>0</v>
      </c>
      <c r="J79" s="4">
        <f t="shared" ref="J79" si="19">SUM(J80:J81)</f>
        <v>0</v>
      </c>
      <c r="K79" s="4">
        <f t="shared" ref="K79" si="20">SUM(K80:K81)</f>
        <v>0</v>
      </c>
      <c r="L79" s="4">
        <f t="shared" ref="L79" si="21">SUM(L80:L81)</f>
        <v>0</v>
      </c>
    </row>
    <row r="80" spans="1:12" ht="30" x14ac:dyDescent="0.25">
      <c r="A80" s="8" t="s">
        <v>73</v>
      </c>
      <c r="B80" s="4">
        <f t="shared" si="13"/>
        <v>0</v>
      </c>
      <c r="C80" s="6"/>
    </row>
    <row r="81" spans="1:12" ht="30" x14ac:dyDescent="0.25">
      <c r="A81" s="8" t="s">
        <v>74</v>
      </c>
      <c r="B81" s="4">
        <f t="shared" si="13"/>
        <v>0</v>
      </c>
      <c r="C81" s="6"/>
    </row>
    <row r="82" spans="1:12" ht="30" x14ac:dyDescent="0.25">
      <c r="A82" s="3" t="s">
        <v>75</v>
      </c>
      <c r="B82" s="4">
        <f>SUM(C82:L82)</f>
        <v>0</v>
      </c>
      <c r="C82" s="4">
        <f>SUM(C83)</f>
        <v>0</v>
      </c>
      <c r="D82" s="4">
        <f t="shared" ref="D82:L82" si="22">SUM(D83)</f>
        <v>0</v>
      </c>
      <c r="E82" s="4">
        <f t="shared" si="22"/>
        <v>0</v>
      </c>
      <c r="F82" s="4">
        <f t="shared" si="22"/>
        <v>0</v>
      </c>
      <c r="G82" s="4">
        <f t="shared" si="22"/>
        <v>0</v>
      </c>
      <c r="H82" s="4">
        <f t="shared" si="22"/>
        <v>0</v>
      </c>
      <c r="I82" s="4">
        <f t="shared" si="22"/>
        <v>0</v>
      </c>
      <c r="J82" s="4">
        <f t="shared" si="22"/>
        <v>0</v>
      </c>
      <c r="K82" s="4">
        <f t="shared" si="22"/>
        <v>0</v>
      </c>
      <c r="L82" s="4">
        <f t="shared" si="22"/>
        <v>0</v>
      </c>
    </row>
    <row r="83" spans="1:12" ht="30" x14ac:dyDescent="0.25">
      <c r="A83" s="8" t="s">
        <v>76</v>
      </c>
      <c r="B83" s="4">
        <f t="shared" si="13"/>
        <v>0</v>
      </c>
      <c r="C83" s="6"/>
    </row>
    <row r="84" spans="1:12" x14ac:dyDescent="0.25">
      <c r="A84" s="10" t="s">
        <v>77</v>
      </c>
      <c r="B84" s="7">
        <f>SUM(C84:L84)</f>
        <v>0</v>
      </c>
      <c r="C84" s="7">
        <f>SUM(C76+C79+C82)</f>
        <v>0</v>
      </c>
      <c r="D84" s="7">
        <f t="shared" ref="D84:L84" si="23">SUM(D76+D79+D82)</f>
        <v>0</v>
      </c>
      <c r="E84" s="7">
        <f t="shared" si="23"/>
        <v>0</v>
      </c>
      <c r="F84" s="7">
        <f t="shared" si="23"/>
        <v>0</v>
      </c>
      <c r="G84" s="7">
        <f t="shared" si="23"/>
        <v>0</v>
      </c>
      <c r="H84" s="7">
        <f t="shared" si="23"/>
        <v>0</v>
      </c>
      <c r="I84" s="7">
        <f t="shared" si="23"/>
        <v>0</v>
      </c>
      <c r="J84" s="7">
        <f t="shared" si="23"/>
        <v>0</v>
      </c>
      <c r="K84" s="7">
        <f t="shared" si="23"/>
        <v>0</v>
      </c>
      <c r="L84" s="7">
        <f t="shared" si="23"/>
        <v>0</v>
      </c>
    </row>
    <row r="86" spans="1:12" ht="31.5" x14ac:dyDescent="0.25">
      <c r="A86" s="11" t="s">
        <v>78</v>
      </c>
      <c r="B86" s="15">
        <f>SUM(C86:L86)</f>
        <v>48396703.670000009</v>
      </c>
      <c r="C86" s="12">
        <f>SUM(C73+C84)</f>
        <v>4903006.03</v>
      </c>
      <c r="D86" s="12">
        <f t="shared" ref="D86:L86" si="24">SUM(D73+D84)</f>
        <v>5077884.5500000007</v>
      </c>
      <c r="E86" s="12">
        <f t="shared" si="24"/>
        <v>4041011.0300000003</v>
      </c>
      <c r="F86" s="12">
        <f t="shared" si="24"/>
        <v>4512953.49</v>
      </c>
      <c r="G86" s="12">
        <f t="shared" si="24"/>
        <v>6997295.8499999996</v>
      </c>
      <c r="H86" s="12">
        <f t="shared" si="24"/>
        <v>4605167.24</v>
      </c>
      <c r="I86" s="12">
        <f t="shared" si="24"/>
        <v>6827709.6300000008</v>
      </c>
      <c r="J86" s="12">
        <f t="shared" si="24"/>
        <v>3834918.1</v>
      </c>
      <c r="K86" s="12">
        <f t="shared" si="24"/>
        <v>3815120.2199999997</v>
      </c>
      <c r="L86" s="12">
        <f t="shared" si="24"/>
        <v>3781637.5300000003</v>
      </c>
    </row>
    <row r="87" spans="1:12" x14ac:dyDescent="0.25">
      <c r="A87" t="s">
        <v>100</v>
      </c>
    </row>
    <row r="88" spans="1:12" x14ac:dyDescent="0.25">
      <c r="A88" t="s">
        <v>101</v>
      </c>
    </row>
    <row r="89" spans="1:12" x14ac:dyDescent="0.25">
      <c r="A89" t="s">
        <v>102</v>
      </c>
    </row>
    <row r="91" spans="1:12" ht="18.75" x14ac:dyDescent="0.3">
      <c r="A91" s="9" t="s">
        <v>89</v>
      </c>
    </row>
    <row r="92" spans="1:12" x14ac:dyDescent="0.25">
      <c r="A92" s="16" t="s">
        <v>91</v>
      </c>
    </row>
    <row r="93" spans="1:12" x14ac:dyDescent="0.25">
      <c r="A93" s="16" t="s">
        <v>92</v>
      </c>
    </row>
    <row r="94" spans="1:12" x14ac:dyDescent="0.25">
      <c r="A94" s="16" t="s">
        <v>90</v>
      </c>
    </row>
    <row r="95" spans="1:12" x14ac:dyDescent="0.25">
      <c r="A95" s="16" t="s">
        <v>93</v>
      </c>
    </row>
    <row r="96" spans="1:12" x14ac:dyDescent="0.25">
      <c r="A96" s="16" t="s">
        <v>94</v>
      </c>
    </row>
  </sheetData>
  <mergeCells count="5">
    <mergeCell ref="A1:L1"/>
    <mergeCell ref="A2:L2"/>
    <mergeCell ref="A3:L3"/>
    <mergeCell ref="A4:L4"/>
    <mergeCell ref="A5:L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Tomas E. Martinez Perez</cp:lastModifiedBy>
  <dcterms:created xsi:type="dcterms:W3CDTF">2018-04-17T18:57:16Z</dcterms:created>
  <dcterms:modified xsi:type="dcterms:W3CDTF">2018-11-09T15:39:29Z</dcterms:modified>
</cp:coreProperties>
</file>